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tabRatio="611" firstSheet="2" activeTab="3"/>
  </bookViews>
  <sheets>
    <sheet name="f2" sheetId="1" state="hidden" r:id="rId1"/>
    <sheet name="f2 (2)" sheetId="2" state="hidden" r:id="rId2"/>
    <sheet name="f2MK" sheetId="3" r:id="rId3"/>
    <sheet name="f2SB" sheetId="4" r:id="rId4"/>
    <sheet name="f2 spec " sheetId="5" r:id="rId5"/>
    <sheet name="Sheet2" sheetId="6" r:id="rId6"/>
  </sheets>
  <definedNames>
    <definedName name="_xlnm.Print_Titles" localSheetId="0">'f2'!$19:$25</definedName>
    <definedName name="_xlnm.Print_Titles" localSheetId="1">'f2 (2)'!$19:$25</definedName>
    <definedName name="_xlnm.Print_Titles" localSheetId="4">'f2 spec '!$19:$25</definedName>
    <definedName name="_xlnm.Print_Titles" localSheetId="2">'f2MK'!$19:$25</definedName>
    <definedName name="_xlnm.Print_Titles" localSheetId="3">'f2SB'!$19:$25</definedName>
    <definedName name="Z_39FB0147_0056_46B6_A03A_2797080B13D2_.wvu.Cols" localSheetId="0" hidden="1">'f2'!$M:$P</definedName>
    <definedName name="Z_39FB0147_0056_46B6_A03A_2797080B13D2_.wvu.Cols" localSheetId="1" hidden="1">'f2 (2)'!$M:$P</definedName>
    <definedName name="Z_39FB0147_0056_46B6_A03A_2797080B13D2_.wvu.Cols" localSheetId="4" hidden="1">'f2 spec '!$M:$P</definedName>
    <definedName name="Z_39FB0147_0056_46B6_A03A_2797080B13D2_.wvu.Cols" localSheetId="2" hidden="1">'f2MK'!$M:$P</definedName>
    <definedName name="Z_39FB0147_0056_46B6_A03A_2797080B13D2_.wvu.Cols" localSheetId="3" hidden="1">'f2SB'!$M:$P</definedName>
    <definedName name="Z_39FB0147_0056_46B6_A03A_2797080B13D2_.wvu.PrintTitles" localSheetId="0" hidden="1">'f2'!$19:$25</definedName>
    <definedName name="Z_39FB0147_0056_46B6_A03A_2797080B13D2_.wvu.PrintTitles" localSheetId="1" hidden="1">'f2 (2)'!$19:$25</definedName>
    <definedName name="Z_39FB0147_0056_46B6_A03A_2797080B13D2_.wvu.PrintTitles" localSheetId="4" hidden="1">'f2 spec '!$19:$25</definedName>
    <definedName name="Z_39FB0147_0056_46B6_A03A_2797080B13D2_.wvu.PrintTitles" localSheetId="2" hidden="1">'f2MK'!$19:$25</definedName>
    <definedName name="Z_39FB0147_0056_46B6_A03A_2797080B13D2_.wvu.PrintTitles" localSheetId="3" hidden="1">'f2SB'!$19:$25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4" hidden="1">'f2 spec '!$M:$P</definedName>
    <definedName name="Z_57A1E72B_DFC1_4C5D_ABA7_C1A26EB31789_.wvu.Cols" localSheetId="2" hidden="1">'f2MK'!$M:$P</definedName>
    <definedName name="Z_57A1E72B_DFC1_4C5D_ABA7_C1A26EB31789_.wvu.Cols" localSheetId="3" hidden="1">'f2SB'!$M:$P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4" hidden="1">'f2 spec '!$19:$25</definedName>
    <definedName name="Z_57A1E72B_DFC1_4C5D_ABA7_C1A26EB31789_.wvu.PrintTitles" localSheetId="2" hidden="1">'f2MK'!$19:$25</definedName>
    <definedName name="Z_57A1E72B_DFC1_4C5D_ABA7_C1A26EB31789_.wvu.PrintTitles" localSheetId="3" hidden="1">'f2SB'!$19:$25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4" hidden="1">'f2 spec '!$M:$P</definedName>
    <definedName name="Z_9B727EDB_49B4_42DC_BF97_3A35178E0BFD_.wvu.Cols" localSheetId="2" hidden="1">'f2MK'!$M:$P</definedName>
    <definedName name="Z_9B727EDB_49B4_42DC_BF97_3A35178E0BFD_.wvu.Cols" localSheetId="3" hidden="1">'f2SB'!$M:$P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4" hidden="1">'f2 spec '!$19:$25</definedName>
    <definedName name="Z_9B727EDB_49B4_42DC_BF97_3A35178E0BFD_.wvu.PrintTitles" localSheetId="2" hidden="1">'f2MK'!$19:$25</definedName>
    <definedName name="Z_9B727EDB_49B4_42DC_BF97_3A35178E0BFD_.wvu.PrintTitles" localSheetId="3" hidden="1">'f2SB'!$19:$25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4" hidden="1">'f2 spec '!$M:$P</definedName>
    <definedName name="Z_D669FC1B_AE0B_4417_8D6F_8460D68D5677_.wvu.Cols" localSheetId="2" hidden="1">'f2MK'!$M:$P</definedName>
    <definedName name="Z_D669FC1B_AE0B_4417_8D6F_8460D68D5677_.wvu.Cols" localSheetId="3" hidden="1">'f2SB'!$M:$P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4" hidden="1">'f2 spec '!$19:$25</definedName>
    <definedName name="Z_D669FC1B_AE0B_4417_8D6F_8460D68D5677_.wvu.PrintTitles" localSheetId="2" hidden="1">'f2MK'!$19:$25</definedName>
    <definedName name="Z_D669FC1B_AE0B_4417_8D6F_8460D68D5677_.wvu.PrintTitles" localSheetId="3" hidden="1">'f2SB'!$19:$25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4" hidden="1">'f2 spec '!$M:$P</definedName>
    <definedName name="Z_DF4717B8_E960_4300_AF40_4AC5F93B40E3_.wvu.Cols" localSheetId="2" hidden="1">'f2MK'!$M:$P</definedName>
    <definedName name="Z_DF4717B8_E960_4300_AF40_4AC5F93B40E3_.wvu.Cols" localSheetId="3" hidden="1">'f2SB'!$M:$P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4" hidden="1">'f2 spec '!$19:$25</definedName>
    <definedName name="Z_DF4717B8_E960_4300_AF40_4AC5F93B40E3_.wvu.PrintTitles" localSheetId="2" hidden="1">'f2MK'!$19:$25</definedName>
    <definedName name="Z_DF4717B8_E960_4300_AF40_4AC5F93B40E3_.wvu.PrintTitles" localSheetId="3" hidden="1">'f2SB'!$19:$25</definedName>
  </definedNames>
  <calcPr fullCalcOnLoad="1"/>
</workbook>
</file>

<file path=xl/sharedStrings.xml><?xml version="1.0" encoding="utf-8"?>
<sst xmlns="http://schemas.openxmlformats.org/spreadsheetml/2006/main" count="1735" uniqueCount="193">
  <si>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</si>
  <si>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</si>
  <si>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</si>
  <si>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</si>
  <si>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</si>
  <si>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</si>
  <si>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</si>
  <si>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</si>
  <si>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</si>
  <si>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</si>
  <si>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</si>
  <si>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</si>
  <si>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</si>
  <si>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</si>
  <si>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</si>
  <si>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</si>
  <si>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</si>
  <si>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</si>
  <si>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</si>
  <si>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</si>
  <si>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</si>
  <si>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</si>
  <si>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</si>
  <si>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</si>
  <si>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</si>
  <si>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</si>
  <si>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</si>
  <si>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</si>
  <si>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</si>
  <si>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</si>
  <si>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</si>
  <si>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</si>
  <si>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</si>
  <si>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</si>
  <si>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</si>
  <si>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</si>
  <si>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</si>
  <si>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</si>
  <si>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</si>
  <si>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</si>
  <si>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</si>
  <si>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</si>
  <si>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</si>
  <si>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</si>
  <si>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</si>
  <si>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</si>
  <si>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</si>
  <si>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</si>
  <si>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</si>
  <si>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</si>
  <si>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</si>
  <si>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</si>
  <si>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</si>
  <si>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</si>
  <si>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</si>
  <si>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</si>
  <si>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</si>
  <si>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</si>
  <si>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</si>
  <si>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</si>
  <si>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</si>
  <si>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</si>
  <si>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</si>
  <si>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</si>
  <si>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</si>
  <si>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</si>
  <si>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</si>
  <si>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</si>
  <si>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</si>
  <si>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</si>
  <si>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</si>
  <si>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</si>
  <si>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</si>
  <si>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</si>
  <si>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</si>
  <si>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</si>
  <si>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</si>
  <si>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</si>
  <si>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</si>
  <si>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</si>
  <si>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</si>
  <si>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</si>
  <si>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</si>
  <si>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</si>
  <si>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</si>
  <si>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</si>
  <si>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</si>
  <si>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</si>
  <si>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</si>
  <si>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</si>
  <si>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</si>
  <si>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</si>
  <si>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</si>
  <si>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</si>
  <si>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</si>
  <si>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</si>
  <si>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</si>
  <si>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</si>
  <si>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</si>
  <si>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</si>
  <si>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</si>
  <si>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</si>
  <si>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</si>
  <si>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</si>
  <si>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</si>
  <si>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</si>
  <si>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</si>
  <si>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</si>
  <si>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</si>
  <si>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</si>
  <si>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</si>
  <si>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</si>
  <si>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</si>
  <si>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</si>
  <si>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</si>
  <si>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</si>
  <si>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</si>
  <si>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</si>
  <si>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</si>
  <si>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</si>
  <si>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</si>
  <si>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</si>
  <si>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</si>
  <si>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</si>
  <si>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</si>
  <si>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</si>
  <si>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</si>
  <si>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</si>
  <si>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</si>
  <si>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</si>
  <si>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</si>
  <si>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</si>
  <si>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</si>
  <si>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</si>
  <si>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</si>
  <si>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</si>
  <si>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</si>
  <si>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</si>
  <si>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</si>
  <si>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</si>
  <si>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</si>
  <si>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</si>
  <si>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</si>
  <si>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</si>
  <si>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</si>
  <si>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</si>
  <si>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</si>
  <si>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</si>
  <si>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</si>
  <si>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</si>
  <si>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</si>
  <si>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</si>
  <si>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</si>
  <si>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</si>
  <si>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</si>
  <si>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</si>
  <si>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</si>
  <si>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</si>
  <si>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</si>
  <si>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</si>
  <si>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</si>
  <si>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</si>
  <si>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</si>
  <si>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</si>
  <si>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</si>
  <si>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</si>
  <si>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</si>
  <si>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</si>
  <si>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</si>
  <si>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</si>
  <si>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</si>
  <si>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</si>
  <si>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</si>
  <si>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</si>
  <si>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</si>
  <si>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</si>
  <si>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</si>
  <si>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</si>
  <si>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</si>
  <si>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</si>
  <si>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</si>
  <si>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</si>
  <si>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Savivaldybės finansuojamų įstaigų veiklos programa</t>
  </si>
  <si>
    <t>Vyr.buhalterė</t>
  </si>
  <si>
    <t>Valstybinių funkcijų vykdymo programa</t>
  </si>
  <si>
    <t>Kauno „Purienų" vidurinė mokykla, 190136353, S. Lozoraičio 13, Kaunas</t>
  </si>
  <si>
    <t>09 02 02 01</t>
  </si>
  <si>
    <t>Direktorius</t>
  </si>
  <si>
    <t>Dainius Žvirdauskas</t>
  </si>
  <si>
    <t>spec</t>
  </si>
  <si>
    <t>Genovaitė Andrijauskienė</t>
  </si>
  <si>
    <t>2014-07-03</t>
  </si>
  <si>
    <t>2014   M.  BIRŽELIO    30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</si>
</sst>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7" fillId="0" borderId="0" xfId="55" applyFont="1" applyAlignment="1">
      <alignment horizontal="right" wrapText="1"/>
      <protection/>
    </xf>
    <xf numFmtId="0" fontId="0" fillId="0" borderId="0" xfId="0" applyFont="1" applyBorder="1" applyAlignment="1">
      <alignment wrapText="1"/>
    </xf>
    <xf numFmtId="3" fontId="7" fillId="0" borderId="10" xfId="55" applyNumberFormat="1" applyFont="1" applyBorder="1" applyAlignment="1" applyProtection="1">
      <alignment horizontal="center"/>
      <protection/>
    </xf>
    <xf numFmtId="1" fontId="7" fillId="0" borderId="10" xfId="55" applyNumberFormat="1" applyFont="1" applyBorder="1" applyAlignment="1" applyProtection="1">
      <alignment horizontal="center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3" fontId="15" fillId="0" borderId="10" xfId="55" applyNumberFormat="1" applyFont="1" applyBorder="1" applyAlignment="1" applyProtection="1">
      <alignment horizontal="center"/>
      <protection/>
    </xf>
    <xf numFmtId="0" fontId="14" fillId="0" borderId="11" xfId="55" applyFont="1" applyBorder="1" applyAlignment="1">
      <alignment vertical="center"/>
      <protection/>
    </xf>
    <xf numFmtId="0" fontId="15" fillId="0" borderId="0" xfId="55" applyFont="1" applyAlignment="1">
      <alignment/>
      <protection/>
    </xf>
    <xf numFmtId="0" fontId="3" fillId="0" borderId="13" xfId="55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55" applyFont="1" applyFill="1" applyBorder="1" applyAlignment="1">
      <alignment horizontal="center" vertical="top" wrapText="1"/>
      <protection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11" xfId="0" applyFont="1" applyBorder="1" applyAlignment="1">
      <alignment horizontal="center"/>
    </xf>
    <xf numFmtId="0" fontId="15" fillId="0" borderId="11" xfId="56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49" fontId="20" fillId="0" borderId="0" xfId="55" applyNumberFormat="1" applyFont="1" applyAlignment="1">
      <alignment horizontal="center"/>
      <protection/>
    </xf>
    <xf numFmtId="0" fontId="15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7" t="s">
        <v>176</v>
      </c>
      <c r="K1" s="298"/>
      <c r="L1" s="29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8"/>
      <c r="K2" s="298"/>
      <c r="L2" s="29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8"/>
      <c r="K3" s="298"/>
      <c r="L3" s="29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8"/>
      <c r="K4" s="298"/>
      <c r="L4" s="29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8"/>
      <c r="K5" s="298"/>
      <c r="L5" s="29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4"/>
      <c r="H6" s="315"/>
      <c r="I6" s="315"/>
      <c r="J6" s="315"/>
      <c r="K6" s="3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9" t="s">
        <v>173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5" t="s">
        <v>161</v>
      </c>
      <c r="H8" s="295"/>
      <c r="I8" s="295"/>
      <c r="J8" s="295"/>
      <c r="K8" s="29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3" t="s">
        <v>163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4" t="s">
        <v>164</v>
      </c>
      <c r="H10" s="294"/>
      <c r="I10" s="294"/>
      <c r="J10" s="294"/>
      <c r="K10" s="29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6" t="s">
        <v>162</v>
      </c>
      <c r="H11" s="296"/>
      <c r="I11" s="296"/>
      <c r="J11" s="296"/>
      <c r="K11" s="29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3" t="s">
        <v>5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4" t="s">
        <v>165</v>
      </c>
      <c r="H15" s="294"/>
      <c r="I15" s="294"/>
      <c r="J15" s="294"/>
      <c r="K15" s="29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2" t="s">
        <v>166</v>
      </c>
      <c r="H16" s="312"/>
      <c r="I16" s="312"/>
      <c r="J16" s="312"/>
      <c r="K16" s="3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6"/>
      <c r="H17" s="317"/>
      <c r="I17" s="317"/>
      <c r="J17" s="317"/>
      <c r="K17" s="31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1"/>
      <c r="D22" s="292"/>
      <c r="E22" s="292"/>
      <c r="F22" s="292"/>
      <c r="G22" s="292"/>
      <c r="H22" s="292"/>
      <c r="I22" s="2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3" t="s">
        <v>7</v>
      </c>
      <c r="H25" s="31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1" t="s">
        <v>2</v>
      </c>
      <c r="B27" s="302"/>
      <c r="C27" s="303"/>
      <c r="D27" s="303"/>
      <c r="E27" s="303"/>
      <c r="F27" s="303"/>
      <c r="G27" s="306" t="s">
        <v>3</v>
      </c>
      <c r="H27" s="308" t="s">
        <v>143</v>
      </c>
      <c r="I27" s="310" t="s">
        <v>147</v>
      </c>
      <c r="J27" s="311"/>
      <c r="K27" s="289" t="s">
        <v>144</v>
      </c>
      <c r="L27" s="2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4"/>
      <c r="B28" s="305"/>
      <c r="C28" s="305"/>
      <c r="D28" s="305"/>
      <c r="E28" s="305"/>
      <c r="F28" s="305"/>
      <c r="G28" s="307"/>
      <c r="H28" s="309"/>
      <c r="I28" s="182" t="s">
        <v>142</v>
      </c>
      <c r="J28" s="183" t="s">
        <v>141</v>
      </c>
      <c r="K28" s="290"/>
      <c r="L28" s="2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1" t="s">
        <v>139</v>
      </c>
      <c r="B29" s="282"/>
      <c r="C29" s="282"/>
      <c r="D29" s="282"/>
      <c r="E29" s="282"/>
      <c r="F29" s="2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4">
        <v>1</v>
      </c>
      <c r="B90" s="285"/>
      <c r="C90" s="285"/>
      <c r="D90" s="285"/>
      <c r="E90" s="285"/>
      <c r="F90" s="2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6">
        <v>1</v>
      </c>
      <c r="B131" s="274"/>
      <c r="C131" s="274"/>
      <c r="D131" s="274"/>
      <c r="E131" s="274"/>
      <c r="F131" s="2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6">
        <v>1</v>
      </c>
      <c r="B208" s="274"/>
      <c r="C208" s="274"/>
      <c r="D208" s="274"/>
      <c r="E208" s="274"/>
      <c r="F208" s="2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6">
        <v>1</v>
      </c>
      <c r="B247" s="274"/>
      <c r="C247" s="274"/>
      <c r="D247" s="274"/>
      <c r="E247" s="274"/>
      <c r="F247" s="2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6">
        <v>1</v>
      </c>
      <c r="B288" s="274"/>
      <c r="C288" s="274"/>
      <c r="D288" s="274"/>
      <c r="E288" s="274"/>
      <c r="F288" s="2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6">
        <v>1</v>
      </c>
      <c r="B330" s="274"/>
      <c r="C330" s="274"/>
      <c r="D330" s="274"/>
      <c r="E330" s="274"/>
      <c r="F330" s="2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8" t="s">
        <v>175</v>
      </c>
      <c r="E351" s="279"/>
      <c r="F351" s="279"/>
      <c r="G351" s="279"/>
      <c r="H351" s="241"/>
      <c r="I351" s="18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7" t="s">
        <v>176</v>
      </c>
      <c r="K1" s="298"/>
      <c r="L1" s="29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8"/>
      <c r="K2" s="298"/>
      <c r="L2" s="29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8"/>
      <c r="K3" s="298"/>
      <c r="L3" s="29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8"/>
      <c r="K4" s="298"/>
      <c r="L4" s="29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8"/>
      <c r="K5" s="298"/>
      <c r="L5" s="29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4"/>
      <c r="H6" s="315"/>
      <c r="I6" s="315"/>
      <c r="J6" s="315"/>
      <c r="K6" s="3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9" t="s">
        <v>173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5" t="s">
        <v>161</v>
      </c>
      <c r="H8" s="295"/>
      <c r="I8" s="295"/>
      <c r="J8" s="295"/>
      <c r="K8" s="29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3" t="s">
        <v>163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4" t="s">
        <v>164</v>
      </c>
      <c r="H10" s="294"/>
      <c r="I10" s="294"/>
      <c r="J10" s="294"/>
      <c r="K10" s="29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6" t="s">
        <v>162</v>
      </c>
      <c r="H11" s="296"/>
      <c r="I11" s="296"/>
      <c r="J11" s="296"/>
      <c r="K11" s="29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3" t="s">
        <v>5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4" t="s">
        <v>165</v>
      </c>
      <c r="H15" s="294"/>
      <c r="I15" s="294"/>
      <c r="J15" s="294"/>
      <c r="K15" s="29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2" t="s">
        <v>166</v>
      </c>
      <c r="H16" s="312"/>
      <c r="I16" s="312"/>
      <c r="J16" s="312"/>
      <c r="K16" s="3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6"/>
      <c r="H17" s="317"/>
      <c r="I17" s="317"/>
      <c r="J17" s="317"/>
      <c r="K17" s="31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8"/>
      <c r="D19" s="319"/>
      <c r="E19" s="319"/>
      <c r="F19" s="319"/>
      <c r="G19" s="319"/>
      <c r="H19" s="319"/>
      <c r="I19" s="31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1" t="s">
        <v>179</v>
      </c>
      <c r="D20" s="292"/>
      <c r="E20" s="292"/>
      <c r="F20" s="292"/>
      <c r="G20" s="292"/>
      <c r="H20" s="292"/>
      <c r="I20" s="29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1" t="s">
        <v>180</v>
      </c>
      <c r="D21" s="292"/>
      <c r="E21" s="292"/>
      <c r="F21" s="292"/>
      <c r="G21" s="292"/>
      <c r="H21" s="292"/>
      <c r="I21" s="29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1" t="s">
        <v>178</v>
      </c>
      <c r="D22" s="292"/>
      <c r="E22" s="292"/>
      <c r="F22" s="292"/>
      <c r="G22" s="292"/>
      <c r="H22" s="292"/>
      <c r="I22" s="2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3" t="s">
        <v>7</v>
      </c>
      <c r="H25" s="31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1" t="s">
        <v>2</v>
      </c>
      <c r="B27" s="302"/>
      <c r="C27" s="303"/>
      <c r="D27" s="303"/>
      <c r="E27" s="303"/>
      <c r="F27" s="303"/>
      <c r="G27" s="306" t="s">
        <v>3</v>
      </c>
      <c r="H27" s="308" t="s">
        <v>143</v>
      </c>
      <c r="I27" s="310" t="s">
        <v>147</v>
      </c>
      <c r="J27" s="311"/>
      <c r="K27" s="289" t="s">
        <v>144</v>
      </c>
      <c r="L27" s="2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4"/>
      <c r="B28" s="305"/>
      <c r="C28" s="305"/>
      <c r="D28" s="305"/>
      <c r="E28" s="305"/>
      <c r="F28" s="305"/>
      <c r="G28" s="307"/>
      <c r="H28" s="309"/>
      <c r="I28" s="182" t="s">
        <v>142</v>
      </c>
      <c r="J28" s="183" t="s">
        <v>141</v>
      </c>
      <c r="K28" s="290"/>
      <c r="L28" s="2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1" t="s">
        <v>139</v>
      </c>
      <c r="B29" s="282"/>
      <c r="C29" s="282"/>
      <c r="D29" s="282"/>
      <c r="E29" s="282"/>
      <c r="F29" s="2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4">
        <v>1</v>
      </c>
      <c r="B90" s="285"/>
      <c r="C90" s="285"/>
      <c r="D90" s="285"/>
      <c r="E90" s="285"/>
      <c r="F90" s="2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6">
        <v>1</v>
      </c>
      <c r="B131" s="274"/>
      <c r="C131" s="274"/>
      <c r="D131" s="274"/>
      <c r="E131" s="274"/>
      <c r="F131" s="2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6">
        <v>1</v>
      </c>
      <c r="B208" s="274"/>
      <c r="C208" s="274"/>
      <c r="D208" s="274"/>
      <c r="E208" s="274"/>
      <c r="F208" s="2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6">
        <v>1</v>
      </c>
      <c r="B247" s="274"/>
      <c r="C247" s="274"/>
      <c r="D247" s="274"/>
      <c r="E247" s="274"/>
      <c r="F247" s="2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6">
        <v>1</v>
      </c>
      <c r="B288" s="274"/>
      <c r="C288" s="274"/>
      <c r="D288" s="274"/>
      <c r="E288" s="274"/>
      <c r="F288" s="2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6">
        <v>1</v>
      </c>
      <c r="B330" s="274"/>
      <c r="C330" s="274"/>
      <c r="D330" s="274"/>
      <c r="E330" s="274"/>
      <c r="F330" s="2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8" t="s">
        <v>175</v>
      </c>
      <c r="E351" s="279"/>
      <c r="F351" s="279"/>
      <c r="G351" s="279"/>
      <c r="H351" s="241"/>
      <c r="I351" s="18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A90:F90"/>
    <mergeCell ref="A29:F29"/>
    <mergeCell ref="A54:F54"/>
    <mergeCell ref="D351:G351"/>
    <mergeCell ref="A131:F131"/>
    <mergeCell ref="A171:F171"/>
    <mergeCell ref="K27:K28"/>
    <mergeCell ref="K351:L351"/>
    <mergeCell ref="A288:F288"/>
    <mergeCell ref="A330:F330"/>
    <mergeCell ref="A208:F208"/>
    <mergeCell ref="A247:F247"/>
    <mergeCell ref="I27:J27"/>
    <mergeCell ref="H27:H28"/>
    <mergeCell ref="K348:L348"/>
    <mergeCell ref="L27:L28"/>
    <mergeCell ref="A27:F28"/>
    <mergeCell ref="G27:G28"/>
    <mergeCell ref="G25:H25"/>
    <mergeCell ref="C22:I22"/>
    <mergeCell ref="C21:I21"/>
    <mergeCell ref="C19:I19"/>
    <mergeCell ref="C20:I20"/>
    <mergeCell ref="G17:K17"/>
    <mergeCell ref="A18:L18"/>
    <mergeCell ref="G15:K15"/>
    <mergeCell ref="G16:K16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28"/>
  <sheetViews>
    <sheetView showZeros="0" zoomScaleSheetLayoutView="120" zoomScalePageLayoutView="0" workbookViewId="0" topLeftCell="A22">
      <selection activeCell="T48" sqref="T4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1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6" ht="15" customHeight="1">
      <c r="A1" s="3"/>
      <c r="B1" s="3"/>
      <c r="C1" s="3"/>
      <c r="D1" s="3"/>
      <c r="E1" s="3"/>
      <c r="F1" s="14"/>
      <c r="G1" s="238"/>
      <c r="H1" s="167"/>
      <c r="I1" s="166"/>
      <c r="J1" s="297" t="s">
        <v>181</v>
      </c>
      <c r="K1" s="298"/>
      <c r="L1" s="298"/>
      <c r="M1" s="18"/>
      <c r="N1" s="3"/>
      <c r="O1" s="3"/>
      <c r="P1" s="3"/>
    </row>
    <row r="2" spans="1:16" ht="14.25" customHeight="1">
      <c r="A2" s="3"/>
      <c r="B2" s="3"/>
      <c r="C2" s="3"/>
      <c r="D2" s="3"/>
      <c r="E2" s="3"/>
      <c r="F2" s="14"/>
      <c r="G2" s="3"/>
      <c r="H2" s="168"/>
      <c r="I2" s="169"/>
      <c r="J2" s="298"/>
      <c r="K2" s="298"/>
      <c r="L2" s="298"/>
      <c r="M2" s="18"/>
      <c r="N2" s="3"/>
      <c r="O2" s="3"/>
      <c r="P2" s="3"/>
    </row>
    <row r="3" spans="1:16" ht="13.5" customHeight="1">
      <c r="A3" s="3"/>
      <c r="B3" s="3"/>
      <c r="C3" s="3"/>
      <c r="D3" s="3"/>
      <c r="E3" s="3"/>
      <c r="F3" s="14"/>
      <c r="G3" s="3"/>
      <c r="H3" s="25"/>
      <c r="I3" s="168"/>
      <c r="J3" s="298"/>
      <c r="K3" s="298"/>
      <c r="L3" s="298"/>
      <c r="M3" s="18"/>
      <c r="N3" s="3"/>
      <c r="O3" s="3"/>
      <c r="P3" s="3"/>
    </row>
    <row r="4" spans="1:1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8"/>
      <c r="K4" s="298"/>
      <c r="L4" s="298"/>
      <c r="M4" s="18"/>
      <c r="N4" s="106"/>
      <c r="O4" s="109"/>
      <c r="P4" s="3"/>
    </row>
    <row r="5" spans="1:16" ht="12" customHeight="1">
      <c r="A5" s="3"/>
      <c r="B5" s="3"/>
      <c r="C5" s="3"/>
      <c r="D5" s="3"/>
      <c r="E5" s="3"/>
      <c r="F5" s="14"/>
      <c r="G5" s="3"/>
      <c r="H5" s="170"/>
      <c r="I5" s="169"/>
      <c r="J5" s="298"/>
      <c r="K5" s="298"/>
      <c r="L5" s="298"/>
      <c r="M5" s="18"/>
      <c r="N5" s="3"/>
      <c r="O5" s="3"/>
      <c r="P5" s="3"/>
    </row>
    <row r="6" spans="1:16" ht="9.75" customHeight="1">
      <c r="A6" s="3"/>
      <c r="B6" s="3"/>
      <c r="C6" s="3"/>
      <c r="D6" s="3"/>
      <c r="E6" s="3"/>
      <c r="F6" s="14"/>
      <c r="G6" s="322" t="s">
        <v>185</v>
      </c>
      <c r="H6" s="323"/>
      <c r="I6" s="323"/>
      <c r="J6" s="323"/>
      <c r="K6" s="323"/>
      <c r="L6" s="24"/>
      <c r="M6" s="7"/>
      <c r="N6" s="3"/>
      <c r="O6" s="3"/>
      <c r="P6" s="3"/>
    </row>
    <row r="7" spans="1:16" ht="18.75" customHeight="1">
      <c r="A7" s="299" t="s">
        <v>173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7"/>
      <c r="N7" s="3"/>
      <c r="O7" s="3"/>
      <c r="P7" s="3"/>
    </row>
    <row r="8" spans="1:16" ht="14.25" customHeight="1">
      <c r="A8" s="179"/>
      <c r="B8" s="180"/>
      <c r="C8" s="180"/>
      <c r="D8" s="180"/>
      <c r="E8" s="180"/>
      <c r="F8" s="180"/>
      <c r="G8" s="295" t="s">
        <v>161</v>
      </c>
      <c r="H8" s="295"/>
      <c r="I8" s="295"/>
      <c r="J8" s="295"/>
      <c r="K8" s="295"/>
      <c r="L8" s="180"/>
      <c r="M8" s="7"/>
      <c r="N8" s="3"/>
      <c r="O8" s="3"/>
      <c r="P8" s="3"/>
    </row>
    <row r="9" spans="1:16" ht="16.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7"/>
      <c r="N9" s="3"/>
      <c r="O9" s="3"/>
      <c r="P9" s="3" t="s">
        <v>154</v>
      </c>
    </row>
    <row r="10" spans="7:16" ht="15.75" customHeight="1">
      <c r="G10" s="325" t="s">
        <v>192</v>
      </c>
      <c r="H10" s="325"/>
      <c r="I10" s="325"/>
      <c r="J10" s="325"/>
      <c r="K10" s="272"/>
      <c r="M10" s="7"/>
      <c r="N10" s="3"/>
      <c r="O10" s="3"/>
      <c r="P10" s="3"/>
    </row>
    <row r="11" spans="7:16" ht="12" customHeight="1">
      <c r="G11" s="296" t="s">
        <v>162</v>
      </c>
      <c r="H11" s="296"/>
      <c r="I11" s="296"/>
      <c r="J11" s="296"/>
      <c r="K11" s="296"/>
      <c r="M11" s="3"/>
      <c r="N11" s="3"/>
      <c r="O11" s="3"/>
      <c r="P11" s="3"/>
    </row>
    <row r="12" spans="13:16" ht="9" customHeight="1">
      <c r="M12" s="3"/>
      <c r="N12" s="3"/>
      <c r="O12" s="3"/>
      <c r="P12" s="3"/>
    </row>
    <row r="13" spans="2:16" ht="12" customHeight="1">
      <c r="B13" s="293" t="s">
        <v>5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3"/>
      <c r="N13" s="3"/>
      <c r="O13" s="3"/>
      <c r="P13" s="3"/>
    </row>
    <row r="14" spans="13:16" ht="12" customHeight="1">
      <c r="M14" s="3"/>
      <c r="N14" s="3"/>
      <c r="O14" s="3"/>
      <c r="P14" s="3"/>
    </row>
    <row r="15" spans="7:16" ht="12.75" customHeight="1">
      <c r="G15" s="245"/>
      <c r="H15" s="245"/>
      <c r="I15" s="245"/>
      <c r="J15" s="245"/>
      <c r="K15" s="245"/>
      <c r="L15" s="245"/>
      <c r="M15" s="3"/>
      <c r="N15" s="3"/>
      <c r="O15" s="3"/>
      <c r="P15" s="3"/>
    </row>
    <row r="16" spans="7:16" ht="11.25" customHeight="1">
      <c r="G16" s="324" t="s">
        <v>191</v>
      </c>
      <c r="H16" s="324"/>
      <c r="I16" s="324"/>
      <c r="J16" s="324"/>
      <c r="K16" s="324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21" t="s">
        <v>184</v>
      </c>
      <c r="F17" s="321"/>
      <c r="G17" s="321"/>
      <c r="H17" s="321"/>
      <c r="I17" s="321"/>
      <c r="J17" s="321"/>
      <c r="K17" s="321"/>
      <c r="L17" s="169"/>
      <c r="M17" s="3"/>
      <c r="N17" s="3"/>
      <c r="O17" s="3"/>
      <c r="P17" s="3"/>
    </row>
    <row r="18" spans="1:16" ht="12" customHeight="1">
      <c r="A18" s="280" t="s">
        <v>177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6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19</v>
      </c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18"/>
      <c r="D22" s="320"/>
      <c r="E22" s="320"/>
      <c r="F22" s="320"/>
      <c r="G22" s="320"/>
      <c r="H22" s="320"/>
      <c r="I22" s="320"/>
      <c r="J22" s="4"/>
      <c r="K22" s="177" t="s">
        <v>1</v>
      </c>
      <c r="L22" s="248">
        <v>190136353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70">
        <v>7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13" t="s">
        <v>7</v>
      </c>
      <c r="H25" s="313"/>
      <c r="I25" s="233"/>
      <c r="J25" s="235"/>
      <c r="K25" s="15"/>
      <c r="L25" s="247" t="s">
        <v>186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</row>
    <row r="27" spans="1:16" ht="24" customHeight="1">
      <c r="A27" s="301" t="s">
        <v>2</v>
      </c>
      <c r="B27" s="302"/>
      <c r="C27" s="303"/>
      <c r="D27" s="303"/>
      <c r="E27" s="303"/>
      <c r="F27" s="303"/>
      <c r="G27" s="306" t="s">
        <v>3</v>
      </c>
      <c r="H27" s="308" t="s">
        <v>143</v>
      </c>
      <c r="I27" s="310" t="s">
        <v>147</v>
      </c>
      <c r="J27" s="311"/>
      <c r="K27" s="289" t="s">
        <v>144</v>
      </c>
      <c r="L27" s="287" t="s">
        <v>168</v>
      </c>
      <c r="M27" s="105"/>
      <c r="N27" s="3"/>
      <c r="O27" s="3"/>
      <c r="P27" s="3"/>
    </row>
    <row r="28" spans="1:16" ht="46.5" customHeight="1">
      <c r="A28" s="304"/>
      <c r="B28" s="305"/>
      <c r="C28" s="305"/>
      <c r="D28" s="305"/>
      <c r="E28" s="305"/>
      <c r="F28" s="305"/>
      <c r="G28" s="307"/>
      <c r="H28" s="309"/>
      <c r="I28" s="182" t="s">
        <v>142</v>
      </c>
      <c r="J28" s="183" t="s">
        <v>141</v>
      </c>
      <c r="K28" s="290"/>
      <c r="L28" s="288"/>
      <c r="M28" s="3"/>
      <c r="N28" s="3"/>
      <c r="O28" s="3"/>
      <c r="P28" s="3"/>
    </row>
    <row r="29" spans="1:16" ht="11.25" customHeight="1">
      <c r="A29" s="281" t="s">
        <v>139</v>
      </c>
      <c r="B29" s="282"/>
      <c r="C29" s="282"/>
      <c r="D29" s="282"/>
      <c r="E29" s="282"/>
      <c r="F29" s="2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3689100</v>
      </c>
      <c r="J30" s="249">
        <f>SUM(J31+J41+J64+J85+J93+J109+J132+J148+J157)</f>
        <v>2418600</v>
      </c>
      <c r="K30" s="250">
        <f>SUM(K31+K41+K64+K85+K93+K109+K132+K148+K157)</f>
        <v>2207800</v>
      </c>
      <c r="L30" s="249">
        <f>SUM(L31+L41+L64+L85+L93+L109+L132+L148+L157)</f>
        <v>2200872.1</v>
      </c>
      <c r="M30" s="96"/>
      <c r="N30" s="96"/>
      <c r="O30" s="96"/>
      <c r="P30" s="96"/>
    </row>
    <row r="31" spans="1:16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3584800</v>
      </c>
      <c r="J31" s="249">
        <f>SUM(J32+J37)</f>
        <v>2352700</v>
      </c>
      <c r="K31" s="251">
        <f>SUM(K32+K37)</f>
        <v>2145000</v>
      </c>
      <c r="L31" s="252">
        <f>SUM(L32+L37)</f>
        <v>2139070.3200000003</v>
      </c>
      <c r="M31" s="3"/>
      <c r="N31" s="3"/>
      <c r="O31" s="3"/>
      <c r="P31" s="3"/>
    </row>
    <row r="32" spans="1:16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aca="true" t="shared" si="0" ref="I32:L33">SUM(I33)</f>
        <v>2736900</v>
      </c>
      <c r="J32" s="253">
        <f t="shared" si="0"/>
        <v>1796200</v>
      </c>
      <c r="K32" s="254">
        <f t="shared" si="0"/>
        <v>1654000</v>
      </c>
      <c r="L32" s="253">
        <f t="shared" si="0"/>
        <v>1648070.32</v>
      </c>
      <c r="M32" s="3"/>
      <c r="N32" s="3"/>
      <c r="O32" s="3"/>
      <c r="P32" s="3"/>
    </row>
    <row r="33" spans="1:16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2736900</v>
      </c>
      <c r="J33" s="253">
        <f t="shared" si="0"/>
        <v>1796200</v>
      </c>
      <c r="K33" s="254">
        <f t="shared" si="0"/>
        <v>1654000</v>
      </c>
      <c r="L33" s="253">
        <f t="shared" si="0"/>
        <v>1648070.32</v>
      </c>
      <c r="M33" s="3"/>
      <c r="N33" s="3"/>
      <c r="O33" s="3"/>
      <c r="P33" s="3"/>
    </row>
    <row r="34" spans="1:16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2736900</v>
      </c>
      <c r="J34" s="253">
        <f>SUM(J35:J36)</f>
        <v>1796200</v>
      </c>
      <c r="K34" s="254">
        <f>SUM(K35:K36)</f>
        <v>1654000</v>
      </c>
      <c r="L34" s="253">
        <f>SUM(L35:L36)</f>
        <v>1648070.32</v>
      </c>
      <c r="M34" s="3"/>
      <c r="N34" s="3"/>
      <c r="O34" s="3"/>
      <c r="P34" s="3"/>
    </row>
    <row r="35" spans="1:16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>
        <v>2736900</v>
      </c>
      <c r="J35" s="255">
        <v>1796200</v>
      </c>
      <c r="K35" s="255">
        <v>1654000</v>
      </c>
      <c r="L35" s="255">
        <v>1648070.32</v>
      </c>
      <c r="M35" s="3"/>
      <c r="N35" s="3"/>
      <c r="O35" s="3"/>
      <c r="P35" s="3"/>
    </row>
    <row r="36" spans="1:16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</row>
    <row r="37" spans="1:16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 aca="true" t="shared" si="1" ref="I37:L39">I38</f>
        <v>847900</v>
      </c>
      <c r="J37" s="253">
        <f t="shared" si="1"/>
        <v>556500</v>
      </c>
      <c r="K37" s="254">
        <f t="shared" si="1"/>
        <v>491000</v>
      </c>
      <c r="L37" s="253">
        <f t="shared" si="1"/>
        <v>491000</v>
      </c>
      <c r="M37" s="3"/>
      <c r="N37" s="3"/>
      <c r="O37" s="3"/>
      <c r="P37" s="3"/>
    </row>
    <row r="38" spans="1:16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 t="shared" si="1"/>
        <v>847900</v>
      </c>
      <c r="J38" s="253">
        <f t="shared" si="1"/>
        <v>556500</v>
      </c>
      <c r="K38" s="253">
        <f t="shared" si="1"/>
        <v>491000</v>
      </c>
      <c r="L38" s="253">
        <f t="shared" si="1"/>
        <v>491000</v>
      </c>
      <c r="M38" s="3"/>
      <c r="N38" s="3"/>
      <c r="O38" s="3"/>
      <c r="P38" s="3"/>
    </row>
    <row r="39" spans="1:16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847900</v>
      </c>
      <c r="J39" s="253">
        <f t="shared" si="1"/>
        <v>556500</v>
      </c>
      <c r="K39" s="253">
        <f t="shared" si="1"/>
        <v>491000</v>
      </c>
      <c r="L39" s="253">
        <f t="shared" si="1"/>
        <v>491000</v>
      </c>
      <c r="M39" s="3"/>
      <c r="N39" s="3"/>
      <c r="O39" s="3"/>
      <c r="P39" s="3"/>
    </row>
    <row r="40" spans="1:16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847900</v>
      </c>
      <c r="J40" s="257">
        <f>550900+5600</f>
        <v>556500</v>
      </c>
      <c r="K40" s="257">
        <v>491000</v>
      </c>
      <c r="L40" s="257">
        <v>491000</v>
      </c>
      <c r="M40" s="3"/>
      <c r="N40" s="3"/>
      <c r="O40" s="3"/>
      <c r="P40" s="3"/>
    </row>
    <row r="41" spans="1:16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104300</v>
      </c>
      <c r="J41" s="259">
        <f t="shared" si="2"/>
        <v>65900</v>
      </c>
      <c r="K41" s="258">
        <f t="shared" si="2"/>
        <v>62800</v>
      </c>
      <c r="L41" s="258">
        <f t="shared" si="2"/>
        <v>61801.78</v>
      </c>
      <c r="M41" s="3"/>
      <c r="N41" s="3"/>
      <c r="O41" s="3"/>
      <c r="P41" s="3"/>
    </row>
    <row r="42" spans="1:16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104300</v>
      </c>
      <c r="J42" s="254">
        <f t="shared" si="2"/>
        <v>65900</v>
      </c>
      <c r="K42" s="253">
        <f t="shared" si="2"/>
        <v>62800</v>
      </c>
      <c r="L42" s="254">
        <f t="shared" si="2"/>
        <v>61801.78</v>
      </c>
      <c r="M42" s="3"/>
      <c r="N42" s="3"/>
      <c r="O42" s="3"/>
      <c r="P42" s="3"/>
    </row>
    <row r="43" spans="1:16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104300</v>
      </c>
      <c r="J43" s="254">
        <f t="shared" si="2"/>
        <v>65900</v>
      </c>
      <c r="K43" s="262">
        <f t="shared" si="2"/>
        <v>62800</v>
      </c>
      <c r="L43" s="262">
        <f t="shared" si="2"/>
        <v>61801.78</v>
      </c>
      <c r="M43" s="3"/>
      <c r="N43" s="3"/>
      <c r="O43" s="3"/>
      <c r="P43" s="3"/>
    </row>
    <row r="44" spans="1:16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104300</v>
      </c>
      <c r="J44" s="261">
        <f>SUM(J45:J63)-J54</f>
        <v>65900</v>
      </c>
      <c r="K44" s="261">
        <f>SUM(K45:K63)-K54</f>
        <v>62800</v>
      </c>
      <c r="L44" s="263">
        <f>SUM(L45:L63)-L54</f>
        <v>61801.78</v>
      </c>
      <c r="M44" s="3"/>
      <c r="N44" s="3"/>
      <c r="O44" s="3"/>
      <c r="P44" s="3"/>
    </row>
    <row r="45" spans="1:16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</row>
    <row r="46" spans="1:16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</row>
    <row r="47" spans="1:16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/>
      <c r="J47" s="256"/>
      <c r="K47" s="256"/>
      <c r="L47" s="256"/>
      <c r="M47" s="3"/>
      <c r="N47" s="3"/>
      <c r="O47" s="3"/>
      <c r="P47" s="3"/>
    </row>
    <row r="48" spans="1:16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</row>
    <row r="49" spans="1:16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</row>
    <row r="50" spans="1:16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>
        <v>57100</v>
      </c>
      <c r="J50" s="256">
        <v>38300</v>
      </c>
      <c r="K50" s="256">
        <v>38300</v>
      </c>
      <c r="L50" s="256">
        <v>38140.33</v>
      </c>
      <c r="M50" s="3"/>
      <c r="N50" s="3"/>
      <c r="O50" s="3"/>
      <c r="P50" s="3"/>
    </row>
    <row r="51" spans="1:16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</row>
    <row r="52" spans="1:16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14300</v>
      </c>
      <c r="J52" s="256">
        <v>6600</v>
      </c>
      <c r="K52" s="256">
        <v>5000</v>
      </c>
      <c r="L52" s="256">
        <v>4651.45</v>
      </c>
      <c r="M52" s="3"/>
      <c r="N52" s="3"/>
      <c r="O52" s="3"/>
      <c r="P52" s="3"/>
    </row>
    <row r="53" spans="1:16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</row>
    <row r="54" spans="1:16" ht="11.25" customHeight="1">
      <c r="A54" s="273">
        <v>1</v>
      </c>
      <c r="B54" s="274"/>
      <c r="C54" s="274"/>
      <c r="D54" s="274"/>
      <c r="E54" s="274"/>
      <c r="F54" s="2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</row>
    <row r="55" spans="1:16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</row>
    <row r="56" spans="1:16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</row>
    <row r="57" spans="1:16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</row>
    <row r="58" spans="1:16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7">
        <v>22300</v>
      </c>
      <c r="J58" s="257">
        <v>15600</v>
      </c>
      <c r="K58" s="257">
        <v>15600</v>
      </c>
      <c r="L58" s="257">
        <v>15600</v>
      </c>
      <c r="M58" s="3"/>
      <c r="N58" s="3"/>
      <c r="O58" s="3"/>
      <c r="P58" s="3"/>
    </row>
    <row r="59" spans="1:16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</row>
    <row r="60" spans="1:16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</row>
    <row r="61" spans="1:16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</row>
    <row r="62" spans="1:16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/>
      <c r="J62" s="257"/>
      <c r="K62" s="256"/>
      <c r="L62" s="256"/>
      <c r="M62" s="3"/>
      <c r="N62" s="3"/>
      <c r="O62" s="3"/>
      <c r="P62" s="3"/>
    </row>
    <row r="63" spans="1:16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10600</v>
      </c>
      <c r="J63" s="257">
        <v>5400</v>
      </c>
      <c r="K63" s="257">
        <v>3900</v>
      </c>
      <c r="L63" s="257">
        <v>3410</v>
      </c>
      <c r="M63" s="3"/>
      <c r="N63" s="3"/>
      <c r="O63" s="3"/>
      <c r="P63" s="3"/>
    </row>
    <row r="64" spans="1:16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</row>
    <row r="65" spans="1:16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</row>
    <row r="66" spans="1:16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</row>
    <row r="67" spans="1:16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</row>
    <row r="68" spans="1:16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</row>
    <row r="69" spans="1:16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</row>
    <row r="70" spans="1:16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</row>
    <row r="71" spans="1:16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</row>
    <row r="72" spans="1:16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</row>
    <row r="73" spans="1:16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</row>
    <row r="74" spans="1:16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</row>
    <row r="75" spans="1:16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</row>
    <row r="76" spans="1:16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</row>
    <row r="77" spans="1:16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</row>
    <row r="78" spans="1:16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</row>
    <row r="79" spans="1:16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</row>
    <row r="80" spans="1:16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</row>
    <row r="81" spans="1:16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</row>
    <row r="82" spans="1:16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</row>
    <row r="83" spans="1:16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</row>
    <row r="84" spans="1:16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</row>
    <row r="85" spans="1:16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</row>
    <row r="86" spans="1:16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</row>
    <row r="87" spans="1:16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</row>
    <row r="88" spans="1:16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</row>
    <row r="89" spans="1:16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</row>
    <row r="90" spans="1:16" ht="12.75" customHeight="1">
      <c r="A90" s="284">
        <v>1</v>
      </c>
      <c r="B90" s="285"/>
      <c r="C90" s="285"/>
      <c r="D90" s="285"/>
      <c r="E90" s="285"/>
      <c r="F90" s="2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</row>
    <row r="91" spans="1:16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</row>
    <row r="92" spans="1:16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</row>
    <row r="93" spans="1:16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6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</row>
    <row r="95" spans="1:16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</row>
    <row r="96" spans="1:16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</row>
    <row r="98" spans="1:16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</row>
    <row r="103" spans="1:16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</row>
    <row r="104" spans="1:16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</row>
    <row r="105" spans="1:16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</row>
    <row r="106" spans="1:16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</row>
    <row r="108" spans="1:16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</row>
    <row r="115" spans="1:16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 t="shared" si="9"/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</row>
    <row r="131" spans="1:16" ht="12" customHeight="1">
      <c r="A131" s="276">
        <v>1</v>
      </c>
      <c r="B131" s="274"/>
      <c r="C131" s="274"/>
      <c r="D131" s="274"/>
      <c r="E131" s="274"/>
      <c r="F131" s="2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</row>
    <row r="132" spans="1:16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</row>
    <row r="133" spans="1:16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</row>
    <row r="135" spans="1:16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</row>
    <row r="136" spans="1:16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</row>
    <row r="137" spans="1:16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</row>
    <row r="138" spans="1:16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</row>
    <row r="139" spans="1:16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</row>
    <row r="140" spans="1:16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</row>
    <row r="141" spans="1:16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</row>
    <row r="142" spans="1:16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</row>
    <row r="143" spans="1:16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 aca="true" t="shared" si="15" ref="I143:L144">I144</f>
        <v>0</v>
      </c>
      <c r="J143" s="264">
        <f t="shared" si="15"/>
        <v>0</v>
      </c>
      <c r="K143" s="254">
        <f t="shared" si="15"/>
        <v>0</v>
      </c>
      <c r="L143" s="253">
        <f t="shared" si="15"/>
        <v>0</v>
      </c>
      <c r="M143" s="3"/>
      <c r="N143" s="3"/>
      <c r="O143" s="3"/>
      <c r="P143" s="3"/>
    </row>
    <row r="144" spans="1:16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3">
        <f t="shared" si="15"/>
        <v>0</v>
      </c>
      <c r="J144" s="261">
        <f t="shared" si="15"/>
        <v>0</v>
      </c>
      <c r="K144" s="263">
        <f t="shared" si="15"/>
        <v>0</v>
      </c>
      <c r="L144" s="260">
        <f t="shared" si="15"/>
        <v>0</v>
      </c>
      <c r="M144" s="3"/>
      <c r="N144" s="3"/>
      <c r="O144" s="3"/>
      <c r="P144" s="3"/>
    </row>
    <row r="145" spans="1:16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>
        <f>SUM(I146:I147)</f>
        <v>0</v>
      </c>
      <c r="J145" s="264">
        <f>SUM(J146:J147)</f>
        <v>0</v>
      </c>
      <c r="K145" s="254">
        <f>SUM(K146:K147)</f>
        <v>0</v>
      </c>
      <c r="L145" s="253">
        <f>SUM(L146:L147)</f>
        <v>0</v>
      </c>
      <c r="M145" s="3"/>
      <c r="N145" s="3"/>
      <c r="O145" s="3"/>
      <c r="P145" s="3"/>
    </row>
    <row r="146" spans="1:16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/>
      <c r="J146" s="266"/>
      <c r="K146" s="266"/>
      <c r="L146" s="266"/>
      <c r="M146" s="3"/>
      <c r="N146" s="3"/>
      <c r="O146" s="3"/>
      <c r="P146" s="3"/>
    </row>
    <row r="147" spans="1:16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</row>
    <row r="148" spans="1:16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</row>
    <row r="149" spans="1:16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</row>
    <row r="150" spans="1:16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</row>
    <row r="151" spans="1:16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</row>
    <row r="152" spans="1:16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</row>
    <row r="153" spans="1:16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</row>
    <row r="154" spans="1:16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</row>
    <row r="155" spans="1:16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</row>
    <row r="156" spans="1:16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</row>
    <row r="157" spans="1:16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</row>
    <row r="158" spans="1:16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</row>
    <row r="159" spans="1:16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</row>
    <row r="160" spans="1:16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</row>
    <row r="161" spans="1:16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</row>
    <row r="162" spans="1:16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</row>
    <row r="163" spans="1:16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</row>
    <row r="164" spans="1:16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</row>
    <row r="165" spans="1:16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</row>
    <row r="166" spans="1:16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</row>
    <row r="167" spans="1:16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</row>
    <row r="168" spans="1:16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</row>
    <row r="169" spans="1:16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</row>
    <row r="170" spans="1:16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</row>
    <row r="171" spans="1:16" ht="12" customHeight="1">
      <c r="A171" s="273">
        <v>1</v>
      </c>
      <c r="B171" s="274"/>
      <c r="C171" s="274"/>
      <c r="D171" s="274"/>
      <c r="E171" s="274"/>
      <c r="F171" s="2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</row>
    <row r="172" spans="1:16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</row>
    <row r="173" spans="1:16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</row>
    <row r="174" spans="1:16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</row>
    <row r="175" spans="1:16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</row>
    <row r="176" spans="1:16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</row>
    <row r="177" spans="1:16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</row>
    <row r="178" spans="1:16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</row>
    <row r="179" spans="1:16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</row>
    <row r="180" spans="1:16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</row>
    <row r="181" spans="1:16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</row>
    <row r="182" spans="1:16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</row>
    <row r="183" spans="1:16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</row>
    <row r="184" spans="1:16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</row>
    <row r="185" spans="1:16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</row>
    <row r="186" spans="1:16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</row>
    <row r="187" spans="1:16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</row>
    <row r="188" spans="1:16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</row>
    <row r="189" spans="1:16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</row>
    <row r="190" spans="1:16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</row>
    <row r="191" spans="1:16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</row>
    <row r="192" spans="1:16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</row>
    <row r="193" spans="1:16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</row>
    <row r="194" spans="1:16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</row>
    <row r="195" spans="1:16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</row>
    <row r="196" spans="1:16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</row>
    <row r="197" spans="1:16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</row>
    <row r="199" spans="1:16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</row>
    <row r="200" spans="1:16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</row>
    <row r="201" spans="1:16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</row>
    <row r="202" spans="1:16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</row>
    <row r="204" spans="1:16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</row>
    <row r="205" spans="1:16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</row>
    <row r="206" spans="1:16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</row>
    <row r="207" spans="1:16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</row>
    <row r="208" spans="1:16" ht="12" customHeight="1">
      <c r="A208" s="276">
        <v>1</v>
      </c>
      <c r="B208" s="274"/>
      <c r="C208" s="274"/>
      <c r="D208" s="274"/>
      <c r="E208" s="274"/>
      <c r="F208" s="2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</row>
    <row r="209" spans="1:16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</row>
    <row r="210" spans="1:16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</row>
    <row r="211" spans="1:16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</row>
    <row r="213" spans="1:16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</row>
    <row r="214" spans="1:16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</row>
    <row r="215" spans="1:16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</row>
    <row r="216" spans="1:16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</row>
    <row r="217" spans="1:16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</row>
    <row r="218" spans="1:16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</row>
    <row r="219" spans="1:16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</row>
    <row r="220" spans="1:16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</row>
    <row r="221" spans="1:16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</row>
    <row r="222" spans="1:16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</row>
    <row r="223" spans="1:16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</row>
    <row r="224" spans="1:16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</row>
    <row r="225" spans="1:16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</row>
    <row r="226" spans="1:16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</row>
    <row r="227" spans="1:16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</row>
    <row r="228" spans="1:16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</row>
    <row r="229" spans="1:16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</row>
    <row r="230" spans="1:16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</row>
    <row r="231" spans="1:16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</row>
    <row r="232" spans="1:16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</row>
    <row r="233" spans="1:16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</row>
    <row r="234" spans="1:16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</row>
    <row r="235" spans="1:16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</row>
    <row r="236" spans="1:16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</row>
    <row r="237" spans="1:16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</row>
    <row r="238" spans="1:16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</row>
    <row r="239" spans="1:16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</row>
    <row r="240" spans="1:16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</row>
    <row r="241" spans="1:16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</row>
    <row r="242" spans="1:16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</row>
    <row r="243" spans="1:16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</row>
    <row r="244" spans="1:16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</row>
    <row r="245" spans="1:16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</row>
    <row r="246" spans="1:16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</row>
    <row r="247" spans="1:16" ht="12.75">
      <c r="A247" s="276">
        <v>1</v>
      </c>
      <c r="B247" s="274"/>
      <c r="C247" s="274"/>
      <c r="D247" s="274"/>
      <c r="E247" s="274"/>
      <c r="F247" s="2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</row>
    <row r="248" spans="1:16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</row>
    <row r="249" spans="1:16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</row>
    <row r="250" spans="1:16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</row>
    <row r="251" spans="1:16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</row>
    <row r="252" spans="1:16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</row>
    <row r="253" spans="1:16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</row>
    <row r="254" spans="1:16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</row>
    <row r="256" spans="1:16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</row>
    <row r="257" spans="1:16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</row>
    <row r="258" spans="1:16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</row>
    <row r="259" spans="1:16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</row>
    <row r="260" spans="1:16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</row>
    <row r="261" spans="1:16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</row>
    <row r="262" spans="1:16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</row>
    <row r="263" spans="1:16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</row>
    <row r="264" spans="1:16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</row>
    <row r="265" spans="1:16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</row>
    <row r="266" spans="1:16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</row>
    <row r="267" spans="1:16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</row>
    <row r="269" spans="1:16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</row>
    <row r="270" spans="1:16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</row>
    <row r="271" spans="1:16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</row>
    <row r="272" spans="1:16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</row>
    <row r="273" spans="1:16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</row>
    <row r="274" spans="1:16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</row>
    <row r="275" spans="1:16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</row>
    <row r="276" spans="1:16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</row>
    <row r="277" spans="1:16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</row>
    <row r="278" spans="1:16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</row>
    <row r="279" spans="1:16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5" ref="I279:L280">I280</f>
        <v>0</v>
      </c>
      <c r="J279" s="157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</row>
    <row r="280" spans="1:16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 t="shared" si="25"/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</row>
    <row r="281" spans="1:16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</row>
    <row r="282" spans="1:16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</row>
    <row r="283" spans="1:16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</row>
    <row r="284" spans="1:16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</row>
    <row r="285" spans="1:16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</row>
    <row r="286" spans="1:16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</row>
    <row r="287" spans="1:16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</row>
    <row r="288" spans="1:16" ht="12" customHeight="1">
      <c r="A288" s="276">
        <v>1</v>
      </c>
      <c r="B288" s="274"/>
      <c r="C288" s="274"/>
      <c r="D288" s="274"/>
      <c r="E288" s="274"/>
      <c r="F288" s="2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</row>
    <row r="289" spans="1:16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</row>
    <row r="290" spans="1:16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</row>
    <row r="291" spans="1:16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</row>
    <row r="293" spans="1:16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</row>
    <row r="294" spans="1:16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</row>
    <row r="295" spans="1:16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</row>
    <row r="297" spans="1:16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</row>
    <row r="298" spans="1:16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</row>
    <row r="299" spans="1:16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</row>
    <row r="300" spans="1:16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</row>
    <row r="301" spans="1:16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</row>
    <row r="302" spans="1:16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</row>
    <row r="304" spans="1:16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</row>
    <row r="305" spans="1:16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</row>
    <row r="306" spans="1:16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</row>
    <row r="307" spans="1:16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</row>
    <row r="308" spans="1:16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</row>
    <row r="309" spans="1:16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</row>
    <row r="310" spans="1:16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</row>
    <row r="311" spans="1:16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</row>
    <row r="312" spans="1:16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</row>
    <row r="313" spans="1:16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</row>
    <row r="314" spans="1:16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</row>
    <row r="315" spans="1:16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</row>
    <row r="316" spans="1:16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</row>
    <row r="317" spans="1:16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</row>
    <row r="318" spans="1:16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</row>
    <row r="319" spans="1:16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</row>
    <row r="320" spans="1:16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</row>
    <row r="321" spans="1:16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</row>
    <row r="322" spans="1:16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</row>
    <row r="323" spans="1:16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</row>
    <row r="324" spans="1:16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</row>
    <row r="325" spans="1:16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</row>
    <row r="326" spans="1:16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</row>
    <row r="327" spans="1:16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</row>
    <row r="328" spans="1:16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</row>
    <row r="329" spans="1:16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</row>
    <row r="330" spans="1:16" ht="12.75" customHeight="1">
      <c r="A330" s="276">
        <v>1</v>
      </c>
      <c r="B330" s="274"/>
      <c r="C330" s="274"/>
      <c r="D330" s="274"/>
      <c r="E330" s="274"/>
      <c r="F330" s="2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</row>
    <row r="331" spans="1:16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</row>
    <row r="332" spans="1:16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</row>
    <row r="333" spans="1:16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</row>
    <row r="334" spans="1:16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</row>
    <row r="335" spans="1:16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</row>
    <row r="336" spans="1:16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</row>
    <row r="337" spans="1:16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</row>
    <row r="338" spans="1:16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</row>
    <row r="339" spans="1:16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</row>
    <row r="340" spans="1:16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</row>
    <row r="341" spans="1:16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</row>
    <row r="342" spans="1:16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</row>
    <row r="343" spans="1:16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</row>
    <row r="344" spans="1:16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7">
        <f>SUM(I30+I174)</f>
        <v>3689100</v>
      </c>
      <c r="J344" s="268">
        <f>SUM(J30+J174)</f>
        <v>2418600</v>
      </c>
      <c r="K344" s="268">
        <f>SUM(K30+K174)</f>
        <v>2207800</v>
      </c>
      <c r="L344" s="269">
        <f>SUM(L30+L174)</f>
        <v>2200872.1</v>
      </c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9"/>
      <c r="B347" s="97"/>
      <c r="C347" s="97"/>
      <c r="D347" s="184"/>
      <c r="E347" s="184"/>
      <c r="F347" s="184"/>
      <c r="G347" s="185" t="s">
        <v>187</v>
      </c>
      <c r="H347" s="27"/>
      <c r="I347" s="3"/>
      <c r="J347" s="3"/>
      <c r="K347" s="184" t="s">
        <v>188</v>
      </c>
      <c r="L347" s="184"/>
      <c r="M347" s="3"/>
      <c r="N347" s="3"/>
      <c r="O347" s="3"/>
      <c r="P347" s="3"/>
    </row>
    <row r="348" spans="1:16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7" t="s">
        <v>133</v>
      </c>
      <c r="L348" s="277"/>
      <c r="M348" s="3"/>
      <c r="N348" s="3"/>
      <c r="O348" s="3"/>
      <c r="P348" s="3"/>
    </row>
    <row r="349" spans="2:16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</row>
    <row r="350" spans="2:16" ht="15.75">
      <c r="B350" s="3"/>
      <c r="C350" s="3"/>
      <c r="D350" s="82"/>
      <c r="E350" s="82"/>
      <c r="F350" s="242"/>
      <c r="G350" s="82" t="s">
        <v>183</v>
      </c>
      <c r="H350" s="3"/>
      <c r="I350" s="161"/>
      <c r="J350" s="3"/>
      <c r="K350" s="184" t="s">
        <v>190</v>
      </c>
      <c r="L350" s="271"/>
      <c r="M350" s="3"/>
      <c r="N350" s="3"/>
      <c r="O350" s="3"/>
      <c r="P350" s="3"/>
    </row>
    <row r="351" spans="1:16" ht="18.75">
      <c r="A351" s="160"/>
      <c r="B351" s="5"/>
      <c r="C351" s="5"/>
      <c r="D351" s="278" t="s">
        <v>175</v>
      </c>
      <c r="E351" s="279"/>
      <c r="F351" s="279"/>
      <c r="G351" s="279"/>
      <c r="H351" s="241"/>
      <c r="I351" s="186" t="s">
        <v>132</v>
      </c>
      <c r="J351" s="5"/>
      <c r="K351" s="277" t="s">
        <v>133</v>
      </c>
      <c r="L351" s="277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 K350" name="Range74"/>
    <protectedRange sqref="A23:I24" name="Range72"/>
    <protectedRange sqref="J165:L166 J171:L171 I172:I173 I170:L170 J173:L173" name="Range71"/>
    <protectedRange sqref="A9:L9" name="Range69"/>
    <protectedRange sqref="K23:L24 L25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I45:I52 J36:L36 J51 J52:L52 J50:L50 I40:L40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K25" name="Range68"/>
    <protectedRange sqref="J55:L55 J53:L53 J45:L49 I56:L63 K51:L51" name="Range57"/>
    <protectedRange sqref="H26 A19:F22 H19:J22 G19:G20 G22" name="Range73"/>
    <protectedRange sqref="I223:L225" name="Range55"/>
  </protectedRanges>
  <mergeCells count="31">
    <mergeCell ref="E17:K17"/>
    <mergeCell ref="J1:L5"/>
    <mergeCell ref="G6:K6"/>
    <mergeCell ref="A7:L7"/>
    <mergeCell ref="G8:K8"/>
    <mergeCell ref="A9:L9"/>
    <mergeCell ref="G11:K11"/>
    <mergeCell ref="B13:L13"/>
    <mergeCell ref="G16:K16"/>
    <mergeCell ref="G10:J10"/>
    <mergeCell ref="C22:I22"/>
    <mergeCell ref="G25:H25"/>
    <mergeCell ref="K27:K28"/>
    <mergeCell ref="A18:L18"/>
    <mergeCell ref="G27:G28"/>
    <mergeCell ref="H27:H28"/>
    <mergeCell ref="L27:L28"/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A90:F90"/>
    <mergeCell ref="I27:J27"/>
    <mergeCell ref="A27:F28"/>
    <mergeCell ref="A131:F131"/>
    <mergeCell ref="A54:F54"/>
    <mergeCell ref="A29:F29"/>
  </mergeCells>
  <printOptions/>
  <pageMargins left="0.35433070866141736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828"/>
  <sheetViews>
    <sheetView showZeros="0" tabSelected="1" zoomScaleSheetLayoutView="120" zoomScalePageLayoutView="0" workbookViewId="0" topLeftCell="A1">
      <selection activeCell="R17" sqref="R1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20" ht="15" customHeight="1">
      <c r="A1" s="3"/>
      <c r="B1" s="3"/>
      <c r="C1" s="3"/>
      <c r="D1" s="3"/>
      <c r="E1" s="3"/>
      <c r="F1" s="14"/>
      <c r="G1" s="238"/>
      <c r="H1" s="167"/>
      <c r="I1" s="166"/>
      <c r="J1" s="297" t="s">
        <v>181</v>
      </c>
      <c r="K1" s="298"/>
      <c r="L1" s="298"/>
      <c r="M1" s="18"/>
      <c r="N1" s="3"/>
      <c r="O1" s="3"/>
      <c r="P1" s="3"/>
      <c r="Q1" s="3"/>
      <c r="R1" s="3"/>
      <c r="S1" s="3"/>
      <c r="T1" s="3"/>
    </row>
    <row r="2" spans="1:20" ht="14.25" customHeight="1">
      <c r="A2" s="3"/>
      <c r="B2" s="3"/>
      <c r="C2" s="3"/>
      <c r="D2" s="3"/>
      <c r="E2" s="3"/>
      <c r="F2" s="14"/>
      <c r="G2" s="3"/>
      <c r="H2" s="168"/>
      <c r="I2" s="169"/>
      <c r="J2" s="298"/>
      <c r="K2" s="298"/>
      <c r="L2" s="298"/>
      <c r="M2" s="18"/>
      <c r="N2" s="3"/>
      <c r="O2" s="3"/>
      <c r="P2" s="3"/>
      <c r="Q2" s="3"/>
      <c r="R2" s="3"/>
      <c r="S2" s="3"/>
      <c r="T2" s="3"/>
    </row>
    <row r="3" spans="1:20" ht="13.5" customHeight="1">
      <c r="A3" s="3"/>
      <c r="B3" s="3"/>
      <c r="C3" s="3"/>
      <c r="D3" s="3"/>
      <c r="E3" s="3"/>
      <c r="F3" s="14"/>
      <c r="G3" s="3"/>
      <c r="H3" s="25"/>
      <c r="I3" s="168"/>
      <c r="J3" s="298"/>
      <c r="K3" s="298"/>
      <c r="L3" s="298"/>
      <c r="M3" s="18"/>
      <c r="N3" s="3"/>
      <c r="O3" s="3"/>
      <c r="P3" s="3"/>
      <c r="Q3" s="3"/>
      <c r="R3" s="3"/>
      <c r="S3" s="3"/>
      <c r="T3" s="3"/>
    </row>
    <row r="4" spans="1:20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8"/>
      <c r="K4" s="298"/>
      <c r="L4" s="298"/>
      <c r="M4" s="18"/>
      <c r="N4" s="106"/>
      <c r="O4" s="109"/>
      <c r="P4" s="3"/>
      <c r="Q4" s="3"/>
      <c r="R4" s="3"/>
      <c r="S4" s="3"/>
      <c r="T4" s="3"/>
    </row>
    <row r="5" spans="1:20" ht="12" customHeight="1">
      <c r="A5" s="3"/>
      <c r="B5" s="3"/>
      <c r="C5" s="3"/>
      <c r="D5" s="3"/>
      <c r="E5" s="3"/>
      <c r="F5" s="14"/>
      <c r="G5" s="3"/>
      <c r="H5" s="170"/>
      <c r="I5" s="169"/>
      <c r="J5" s="298"/>
      <c r="K5" s="298"/>
      <c r="L5" s="298"/>
      <c r="M5" s="18"/>
      <c r="N5" s="3"/>
      <c r="O5" s="3"/>
      <c r="P5" s="3"/>
      <c r="Q5" s="3"/>
      <c r="R5" s="3"/>
      <c r="S5" s="3"/>
      <c r="T5" s="3"/>
    </row>
    <row r="6" spans="1:20" ht="9.75" customHeight="1">
      <c r="A6" s="3"/>
      <c r="B6" s="3"/>
      <c r="C6" s="3"/>
      <c r="D6" s="3"/>
      <c r="E6" s="3"/>
      <c r="F6" s="14"/>
      <c r="G6" s="322" t="s">
        <v>185</v>
      </c>
      <c r="H6" s="323"/>
      <c r="I6" s="323"/>
      <c r="J6" s="323"/>
      <c r="K6" s="323"/>
      <c r="L6" s="24"/>
      <c r="M6" s="7"/>
      <c r="N6" s="3"/>
      <c r="O6" s="3"/>
      <c r="P6" s="3"/>
      <c r="Q6" s="3"/>
      <c r="R6" s="3"/>
      <c r="S6" s="3"/>
      <c r="T6" s="3"/>
    </row>
    <row r="7" spans="1:20" ht="18.75" customHeight="1">
      <c r="A7" s="299" t="s">
        <v>173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7"/>
      <c r="N7" s="3"/>
      <c r="O7" s="3"/>
      <c r="P7" s="3"/>
      <c r="Q7" s="3"/>
      <c r="R7" s="3"/>
      <c r="S7" s="3"/>
      <c r="T7" s="3"/>
    </row>
    <row r="8" spans="1:20" ht="14.25" customHeight="1">
      <c r="A8" s="179"/>
      <c r="B8" s="180"/>
      <c r="C8" s="180"/>
      <c r="D8" s="180"/>
      <c r="E8" s="180"/>
      <c r="F8" s="180"/>
      <c r="G8" s="295" t="s">
        <v>161</v>
      </c>
      <c r="H8" s="295"/>
      <c r="I8" s="295"/>
      <c r="J8" s="295"/>
      <c r="K8" s="295"/>
      <c r="L8" s="180"/>
      <c r="M8" s="7"/>
      <c r="N8" s="3"/>
      <c r="O8" s="3"/>
      <c r="P8" s="3"/>
      <c r="Q8" s="3"/>
      <c r="R8" s="3"/>
      <c r="S8" s="3"/>
      <c r="T8" s="3"/>
    </row>
    <row r="9" spans="1:20" ht="16.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7"/>
      <c r="N9" s="3"/>
      <c r="O9" s="3"/>
      <c r="P9" s="3" t="s">
        <v>154</v>
      </c>
      <c r="Q9" s="3"/>
      <c r="R9" s="3"/>
      <c r="S9" s="3"/>
      <c r="T9" s="3"/>
    </row>
    <row r="10" spans="7:20" ht="15.75" customHeight="1">
      <c r="G10" s="325" t="str">
        <f>'f2MK'!G10</f>
        <v>2014   M.  BIRŽELIO    30  D.</v>
      </c>
      <c r="H10" s="325"/>
      <c r="I10" s="325"/>
      <c r="J10" s="325"/>
      <c r="K10" s="325"/>
      <c r="M10" s="7"/>
      <c r="N10" s="3"/>
      <c r="O10" s="3"/>
      <c r="P10" s="3"/>
      <c r="Q10" s="3"/>
      <c r="R10" s="3"/>
      <c r="S10" s="3"/>
      <c r="T10" s="3"/>
    </row>
    <row r="11" spans="7:20" ht="12" customHeight="1">
      <c r="G11" s="296" t="s">
        <v>162</v>
      </c>
      <c r="H11" s="296"/>
      <c r="I11" s="296"/>
      <c r="J11" s="296"/>
      <c r="K11" s="296"/>
      <c r="M11" s="3"/>
      <c r="N11" s="3"/>
      <c r="O11" s="3"/>
      <c r="P11" s="3"/>
      <c r="Q11" s="3"/>
      <c r="R11" s="3"/>
      <c r="S11" s="3"/>
      <c r="T11" s="3"/>
    </row>
    <row r="12" spans="13:20" ht="9" customHeight="1">
      <c r="M12" s="3"/>
      <c r="N12" s="3"/>
      <c r="O12" s="3"/>
      <c r="P12" s="3"/>
      <c r="Q12" s="3"/>
      <c r="R12" s="3"/>
      <c r="S12" s="3"/>
      <c r="T12" s="3"/>
    </row>
    <row r="13" spans="2:20" ht="12" customHeight="1">
      <c r="B13" s="293" t="s">
        <v>5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3"/>
      <c r="N13" s="3"/>
      <c r="O13" s="3"/>
      <c r="P13" s="3"/>
      <c r="Q13" s="3"/>
      <c r="R13" s="3"/>
      <c r="S13" s="3"/>
      <c r="T13" s="3"/>
    </row>
    <row r="14" spans="13:20" ht="12" customHeight="1">
      <c r="M14" s="3"/>
      <c r="N14" s="3"/>
      <c r="O14" s="3"/>
      <c r="P14" s="3"/>
      <c r="Q14" s="3"/>
      <c r="R14" s="3"/>
      <c r="S14" s="3"/>
      <c r="T14" s="3"/>
    </row>
    <row r="15" spans="7:16" ht="12.75" customHeight="1">
      <c r="G15" s="245"/>
      <c r="H15" s="245"/>
      <c r="I15" s="245"/>
      <c r="J15" s="245"/>
      <c r="K15" s="245"/>
      <c r="L15" s="245"/>
      <c r="M15" s="3"/>
      <c r="N15" s="3"/>
      <c r="O15" s="3"/>
      <c r="P15" s="3"/>
    </row>
    <row r="16" spans="7:16" ht="11.25" customHeight="1">
      <c r="G16" s="325" t="str">
        <f>'f2MK'!G16</f>
        <v>2014-07-03</v>
      </c>
      <c r="H16" s="325"/>
      <c r="I16" s="325"/>
      <c r="J16" s="325"/>
      <c r="K16" s="325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21" t="s">
        <v>182</v>
      </c>
      <c r="F17" s="321"/>
      <c r="G17" s="321"/>
      <c r="H17" s="321"/>
      <c r="I17" s="321"/>
      <c r="J17" s="321"/>
      <c r="K17" s="321"/>
      <c r="L17" s="169"/>
      <c r="M17" s="3"/>
      <c r="N17" s="3"/>
      <c r="O17" s="3"/>
      <c r="P17" s="3"/>
    </row>
    <row r="18" spans="1:16" ht="12" customHeight="1">
      <c r="A18" s="280" t="s">
        <v>177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6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19</v>
      </c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18"/>
      <c r="D22" s="320"/>
      <c r="E22" s="320"/>
      <c r="F22" s="320"/>
      <c r="G22" s="320"/>
      <c r="H22" s="320"/>
      <c r="I22" s="320"/>
      <c r="J22" s="4"/>
      <c r="K22" s="177" t="s">
        <v>1</v>
      </c>
      <c r="L22" s="248">
        <v>190136353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7">
        <v>4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13" t="s">
        <v>7</v>
      </c>
      <c r="H25" s="313"/>
      <c r="I25" s="233"/>
      <c r="J25" s="235"/>
      <c r="K25" s="15"/>
      <c r="L25" s="247" t="s">
        <v>186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</row>
    <row r="27" spans="1:16" ht="24" customHeight="1">
      <c r="A27" s="301" t="s">
        <v>2</v>
      </c>
      <c r="B27" s="302"/>
      <c r="C27" s="303"/>
      <c r="D27" s="303"/>
      <c r="E27" s="303"/>
      <c r="F27" s="303"/>
      <c r="G27" s="306" t="s">
        <v>3</v>
      </c>
      <c r="H27" s="308" t="s">
        <v>143</v>
      </c>
      <c r="I27" s="310" t="s">
        <v>147</v>
      </c>
      <c r="J27" s="311"/>
      <c r="K27" s="289" t="s">
        <v>144</v>
      </c>
      <c r="L27" s="287" t="s">
        <v>168</v>
      </c>
      <c r="M27" s="105"/>
      <c r="N27" s="3"/>
      <c r="O27" s="3"/>
      <c r="P27" s="3"/>
    </row>
    <row r="28" spans="1:16" ht="46.5" customHeight="1">
      <c r="A28" s="304"/>
      <c r="B28" s="305"/>
      <c r="C28" s="305"/>
      <c r="D28" s="305"/>
      <c r="E28" s="305"/>
      <c r="F28" s="305"/>
      <c r="G28" s="307"/>
      <c r="H28" s="309"/>
      <c r="I28" s="182" t="s">
        <v>142</v>
      </c>
      <c r="J28" s="183" t="s">
        <v>141</v>
      </c>
      <c r="K28" s="290"/>
      <c r="L28" s="288"/>
      <c r="M28" s="3"/>
      <c r="N28" s="3"/>
      <c r="O28" s="3"/>
      <c r="P28" s="3"/>
    </row>
    <row r="29" spans="1:16" ht="11.25" customHeight="1">
      <c r="A29" s="281" t="s">
        <v>139</v>
      </c>
      <c r="B29" s="282"/>
      <c r="C29" s="282"/>
      <c r="D29" s="282"/>
      <c r="E29" s="282"/>
      <c r="F29" s="2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913700</v>
      </c>
      <c r="J30" s="249">
        <f>SUM(J31+J41+J64+J85+J93+J109+J132+J148+J157)</f>
        <v>597100</v>
      </c>
      <c r="K30" s="250">
        <f>SUM(K31+K41+K64+K85+K93+K109+K132+K148+K157)</f>
        <v>551085</v>
      </c>
      <c r="L30" s="249">
        <f>SUM(L31+L41+L64+L85+L93+L109+L132+L148+L157)</f>
        <v>546596.65</v>
      </c>
      <c r="M30" s="96"/>
      <c r="N30" s="96"/>
      <c r="O30" s="96"/>
      <c r="P30" s="96"/>
    </row>
    <row r="31" spans="1:16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444800</v>
      </c>
      <c r="J31" s="249">
        <f>SUM(J32+J37)</f>
        <v>239900</v>
      </c>
      <c r="K31" s="251">
        <f>SUM(K32+K37)</f>
        <v>222700</v>
      </c>
      <c r="L31" s="252">
        <f>SUM(L32+L37)</f>
        <v>222487.73</v>
      </c>
      <c r="M31" s="3"/>
      <c r="N31" s="3"/>
      <c r="O31" s="3"/>
      <c r="P31" s="3"/>
    </row>
    <row r="32" spans="1:16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aca="true" t="shared" si="0" ref="I32:L33">SUM(I33)</f>
        <v>341500</v>
      </c>
      <c r="J32" s="253">
        <f t="shared" si="0"/>
        <v>184200</v>
      </c>
      <c r="K32" s="254">
        <f t="shared" si="0"/>
        <v>167000</v>
      </c>
      <c r="L32" s="253">
        <f t="shared" si="0"/>
        <v>166999.73</v>
      </c>
      <c r="M32" s="3"/>
      <c r="N32" s="3"/>
      <c r="O32" s="3"/>
      <c r="P32" s="3"/>
    </row>
    <row r="33" spans="1:16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341500</v>
      </c>
      <c r="J33" s="253">
        <f t="shared" si="0"/>
        <v>184200</v>
      </c>
      <c r="K33" s="254">
        <f t="shared" si="0"/>
        <v>167000</v>
      </c>
      <c r="L33" s="253">
        <f t="shared" si="0"/>
        <v>166999.73</v>
      </c>
      <c r="M33" s="3"/>
      <c r="N33" s="3"/>
      <c r="O33" s="3"/>
      <c r="P33" s="3"/>
    </row>
    <row r="34" spans="1:16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341500</v>
      </c>
      <c r="J34" s="253">
        <f>SUM(J35:J36)</f>
        <v>184200</v>
      </c>
      <c r="K34" s="254">
        <f>SUM(K35:K36)</f>
        <v>167000</v>
      </c>
      <c r="L34" s="253">
        <f>SUM(L35:L36)</f>
        <v>166999.73</v>
      </c>
      <c r="M34" s="3"/>
      <c r="N34" s="3"/>
      <c r="O34" s="3"/>
      <c r="P34" s="3"/>
    </row>
    <row r="35" spans="1:16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>
        <v>341500</v>
      </c>
      <c r="J35" s="255">
        <v>184200</v>
      </c>
      <c r="K35" s="255">
        <v>167000</v>
      </c>
      <c r="L35" s="255">
        <v>166999.73</v>
      </c>
      <c r="M35" s="3"/>
      <c r="N35" s="3"/>
      <c r="O35" s="3"/>
      <c r="P35" s="3"/>
    </row>
    <row r="36" spans="1:16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</row>
    <row r="37" spans="1:16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 aca="true" t="shared" si="1" ref="I37:L39">I38</f>
        <v>103300</v>
      </c>
      <c r="J37" s="253">
        <f t="shared" si="1"/>
        <v>55700</v>
      </c>
      <c r="K37" s="254">
        <f t="shared" si="1"/>
        <v>55700</v>
      </c>
      <c r="L37" s="253">
        <f t="shared" si="1"/>
        <v>55488</v>
      </c>
      <c r="M37" s="3"/>
      <c r="N37" s="3"/>
      <c r="O37" s="3"/>
      <c r="P37" s="3"/>
    </row>
    <row r="38" spans="1:16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 t="shared" si="1"/>
        <v>103300</v>
      </c>
      <c r="J38" s="253">
        <f t="shared" si="1"/>
        <v>55700</v>
      </c>
      <c r="K38" s="253">
        <f t="shared" si="1"/>
        <v>55700</v>
      </c>
      <c r="L38" s="253">
        <f t="shared" si="1"/>
        <v>55488</v>
      </c>
      <c r="M38" s="3"/>
      <c r="N38" s="3"/>
      <c r="O38" s="3"/>
      <c r="P38" s="3"/>
    </row>
    <row r="39" spans="1:16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103300</v>
      </c>
      <c r="J39" s="253">
        <f t="shared" si="1"/>
        <v>55700</v>
      </c>
      <c r="K39" s="253">
        <f t="shared" si="1"/>
        <v>55700</v>
      </c>
      <c r="L39" s="253">
        <f t="shared" si="1"/>
        <v>55488</v>
      </c>
      <c r="M39" s="3"/>
      <c r="N39" s="3"/>
      <c r="O39" s="3"/>
      <c r="P39" s="3"/>
    </row>
    <row r="40" spans="1:16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103300</v>
      </c>
      <c r="J40" s="257">
        <v>55700</v>
      </c>
      <c r="K40" s="257">
        <v>55700</v>
      </c>
      <c r="L40" s="257">
        <v>55488</v>
      </c>
      <c r="M40" s="3"/>
      <c r="N40" s="3"/>
      <c r="O40" s="3"/>
      <c r="P40" s="3"/>
    </row>
    <row r="41" spans="1:16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467900</v>
      </c>
      <c r="J41" s="259">
        <f t="shared" si="2"/>
        <v>356200</v>
      </c>
      <c r="K41" s="258">
        <f t="shared" si="2"/>
        <v>328385</v>
      </c>
      <c r="L41" s="258">
        <f t="shared" si="2"/>
        <v>324108.92</v>
      </c>
      <c r="M41" s="3"/>
      <c r="N41" s="3"/>
      <c r="O41" s="3"/>
      <c r="P41" s="3"/>
    </row>
    <row r="42" spans="1:16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467900</v>
      </c>
      <c r="J42" s="254">
        <f t="shared" si="2"/>
        <v>356200</v>
      </c>
      <c r="K42" s="253">
        <f t="shared" si="2"/>
        <v>328385</v>
      </c>
      <c r="L42" s="254">
        <f t="shared" si="2"/>
        <v>324108.92</v>
      </c>
      <c r="M42" s="3"/>
      <c r="N42" s="3"/>
      <c r="O42" s="3"/>
      <c r="P42" s="3"/>
    </row>
    <row r="43" spans="1:16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467900</v>
      </c>
      <c r="J43" s="254">
        <f t="shared" si="2"/>
        <v>356200</v>
      </c>
      <c r="K43" s="262">
        <f t="shared" si="2"/>
        <v>328385</v>
      </c>
      <c r="L43" s="262">
        <f t="shared" si="2"/>
        <v>324108.92</v>
      </c>
      <c r="M43" s="3"/>
      <c r="N43" s="3"/>
      <c r="O43" s="3"/>
      <c r="P43" s="3"/>
    </row>
    <row r="44" spans="1:16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467900</v>
      </c>
      <c r="J44" s="261">
        <f>SUM(J45:J63)-J54</f>
        <v>356200</v>
      </c>
      <c r="K44" s="261">
        <f>SUM(K45:K63)-K54</f>
        <v>328385</v>
      </c>
      <c r="L44" s="263">
        <f>SUM(L45:L63)-L54</f>
        <v>324108.92</v>
      </c>
      <c r="M44" s="3"/>
      <c r="N44" s="3"/>
      <c r="O44" s="3"/>
      <c r="P44" s="3"/>
    </row>
    <row r="45" spans="1:16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</row>
    <row r="46" spans="1:16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</row>
    <row r="47" spans="1:16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4400</v>
      </c>
      <c r="J47" s="256">
        <v>2400</v>
      </c>
      <c r="K47" s="256">
        <v>2400</v>
      </c>
      <c r="L47" s="256">
        <v>2400</v>
      </c>
      <c r="M47" s="3"/>
      <c r="N47" s="3"/>
      <c r="O47" s="3"/>
      <c r="P47" s="3"/>
    </row>
    <row r="48" spans="1:16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</row>
    <row r="49" spans="1:16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</row>
    <row r="50" spans="1:16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>
        <v>400</v>
      </c>
      <c r="J50" s="256"/>
      <c r="K50" s="256"/>
      <c r="L50" s="256"/>
      <c r="M50" s="3"/>
      <c r="N50" s="3"/>
      <c r="O50" s="3"/>
      <c r="P50" s="3"/>
    </row>
    <row r="51" spans="1:16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</row>
    <row r="52" spans="1:16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2500</v>
      </c>
      <c r="J52" s="256">
        <v>700</v>
      </c>
      <c r="K52" s="256">
        <v>700</v>
      </c>
      <c r="L52" s="256">
        <v>699.66</v>
      </c>
      <c r="M52" s="3"/>
      <c r="N52" s="3"/>
      <c r="O52" s="3"/>
      <c r="P52" s="3"/>
    </row>
    <row r="53" spans="1:16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</row>
    <row r="54" spans="1:16" ht="11.25" customHeight="1">
      <c r="A54" s="273">
        <v>1</v>
      </c>
      <c r="B54" s="274"/>
      <c r="C54" s="274"/>
      <c r="D54" s="274"/>
      <c r="E54" s="274"/>
      <c r="F54" s="2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</row>
    <row r="55" spans="1:16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</row>
    <row r="56" spans="1:16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</row>
    <row r="57" spans="1:16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7"/>
      <c r="J57" s="257"/>
      <c r="K57" s="257"/>
      <c r="L57" s="257"/>
      <c r="M57" s="3"/>
      <c r="N57" s="3"/>
      <c r="O57" s="3"/>
      <c r="P57" s="3"/>
    </row>
    <row r="58" spans="1:16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</row>
    <row r="59" spans="1:16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</row>
    <row r="60" spans="1:16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</row>
    <row r="61" spans="1:16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</row>
    <row r="62" spans="1:16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>
        <f>319800+114800</f>
        <v>434600</v>
      </c>
      <c r="J62" s="257">
        <v>337500</v>
      </c>
      <c r="K62" s="256">
        <v>315885</v>
      </c>
      <c r="L62" s="256">
        <v>312333.26</v>
      </c>
      <c r="M62" s="3"/>
      <c r="N62" s="3"/>
      <c r="O62" s="3"/>
      <c r="P62" s="3"/>
    </row>
    <row r="63" spans="1:16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26000</v>
      </c>
      <c r="J63" s="256">
        <v>15600</v>
      </c>
      <c r="K63" s="256">
        <v>9400</v>
      </c>
      <c r="L63" s="256">
        <v>8676</v>
      </c>
      <c r="M63" s="3"/>
      <c r="N63" s="3"/>
      <c r="O63" s="3"/>
      <c r="P63" s="3"/>
    </row>
    <row r="64" spans="1:16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</row>
    <row r="65" spans="1:16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</row>
    <row r="66" spans="1:16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</row>
    <row r="67" spans="1:16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</row>
    <row r="68" spans="1:16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</row>
    <row r="69" spans="1:16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</row>
    <row r="70" spans="1:16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</row>
    <row r="71" spans="1:16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</row>
    <row r="72" spans="1:16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</row>
    <row r="73" spans="1:16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</row>
    <row r="74" spans="1:16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</row>
    <row r="75" spans="1:16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</row>
    <row r="76" spans="1:16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</row>
    <row r="77" spans="1:16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</row>
    <row r="78" spans="1:16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</row>
    <row r="79" spans="1:16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</row>
    <row r="80" spans="1:16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</row>
    <row r="81" spans="1:16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</row>
    <row r="82" spans="1:16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</row>
    <row r="83" spans="1:16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</row>
    <row r="84" spans="1:16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</row>
    <row r="85" spans="1:16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</row>
    <row r="86" spans="1:16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</row>
    <row r="87" spans="1:16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</row>
    <row r="88" spans="1:16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</row>
    <row r="89" spans="1:16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</row>
    <row r="90" spans="1:16" ht="12.75" customHeight="1">
      <c r="A90" s="284">
        <v>1</v>
      </c>
      <c r="B90" s="285"/>
      <c r="C90" s="285"/>
      <c r="D90" s="285"/>
      <c r="E90" s="285"/>
      <c r="F90" s="2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</row>
    <row r="91" spans="1:16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</row>
    <row r="92" spans="1:16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</row>
    <row r="93" spans="1:16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6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</row>
    <row r="95" spans="1:16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</row>
    <row r="96" spans="1:16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</row>
    <row r="98" spans="1:16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</row>
    <row r="103" spans="1:16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</row>
    <row r="104" spans="1:16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</row>
    <row r="105" spans="1:16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</row>
    <row r="106" spans="1:16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</row>
    <row r="108" spans="1:16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</row>
    <row r="115" spans="1:16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 t="shared" si="9"/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</row>
    <row r="131" spans="1:16" ht="12" customHeight="1">
      <c r="A131" s="276">
        <v>1</v>
      </c>
      <c r="B131" s="274"/>
      <c r="C131" s="274"/>
      <c r="D131" s="274"/>
      <c r="E131" s="274"/>
      <c r="F131" s="2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</row>
    <row r="132" spans="1:16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1000</v>
      </c>
      <c r="J132" s="128">
        <f>SUM(J133+J138+J143)</f>
        <v>1000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</row>
    <row r="133" spans="1:16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</row>
    <row r="135" spans="1:16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</row>
    <row r="136" spans="1:16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</row>
    <row r="137" spans="1:16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</row>
    <row r="138" spans="1:16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</row>
    <row r="139" spans="1:16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</row>
    <row r="140" spans="1:16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</row>
    <row r="141" spans="1:16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</row>
    <row r="142" spans="1:16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</row>
    <row r="143" spans="1:16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 aca="true" t="shared" si="15" ref="I143:L144">I144</f>
        <v>1000</v>
      </c>
      <c r="J143" s="264">
        <f t="shared" si="15"/>
        <v>1000</v>
      </c>
      <c r="K143" s="254">
        <f t="shared" si="15"/>
        <v>0</v>
      </c>
      <c r="L143" s="253">
        <f t="shared" si="15"/>
        <v>0</v>
      </c>
      <c r="M143" s="3"/>
      <c r="N143" s="3"/>
      <c r="O143" s="3"/>
      <c r="P143" s="3"/>
    </row>
    <row r="144" spans="1:16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3">
        <f t="shared" si="15"/>
        <v>1000</v>
      </c>
      <c r="J144" s="261">
        <f t="shared" si="15"/>
        <v>1000</v>
      </c>
      <c r="K144" s="263">
        <f t="shared" si="15"/>
        <v>0</v>
      </c>
      <c r="L144" s="260">
        <f t="shared" si="15"/>
        <v>0</v>
      </c>
      <c r="M144" s="3"/>
      <c r="N144" s="3"/>
      <c r="O144" s="3"/>
      <c r="P144" s="3"/>
    </row>
    <row r="145" spans="1:16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>
        <f>SUM(I146:I147)</f>
        <v>1000</v>
      </c>
      <c r="J145" s="264">
        <f>SUM(J146:J147)</f>
        <v>1000</v>
      </c>
      <c r="K145" s="254">
        <f>SUM(K146:K147)</f>
        <v>0</v>
      </c>
      <c r="L145" s="253">
        <f>SUM(L146:L147)</f>
        <v>0</v>
      </c>
      <c r="M145" s="3"/>
      <c r="N145" s="3"/>
      <c r="O145" s="3"/>
      <c r="P145" s="3"/>
    </row>
    <row r="146" spans="1:16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>
        <v>1000</v>
      </c>
      <c r="J146" s="266">
        <v>1000</v>
      </c>
      <c r="K146" s="266"/>
      <c r="L146" s="266"/>
      <c r="M146" s="3"/>
      <c r="N146" s="3"/>
      <c r="O146" s="3"/>
      <c r="P146" s="3"/>
    </row>
    <row r="147" spans="1:16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</row>
    <row r="148" spans="1:16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</row>
    <row r="149" spans="1:16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</row>
    <row r="150" spans="1:16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</row>
    <row r="151" spans="1:16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</row>
    <row r="152" spans="1:16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</row>
    <row r="153" spans="1:16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</row>
    <row r="154" spans="1:16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</row>
    <row r="155" spans="1:16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</row>
    <row r="156" spans="1:16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</row>
    <row r="157" spans="1:16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</row>
    <row r="158" spans="1:16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</row>
    <row r="159" spans="1:16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</row>
    <row r="160" spans="1:16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</row>
    <row r="161" spans="1:16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</row>
    <row r="162" spans="1:16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</row>
    <row r="163" spans="1:16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</row>
    <row r="164" spans="1:16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</row>
    <row r="165" spans="1:16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</row>
    <row r="166" spans="1:16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</row>
    <row r="167" spans="1:16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</row>
    <row r="168" spans="1:16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</row>
    <row r="169" spans="1:16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</row>
    <row r="170" spans="1:16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</row>
    <row r="171" spans="1:16" ht="12" customHeight="1">
      <c r="A171" s="273">
        <v>1</v>
      </c>
      <c r="B171" s="274"/>
      <c r="C171" s="274"/>
      <c r="D171" s="274"/>
      <c r="E171" s="274"/>
      <c r="F171" s="2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</row>
    <row r="172" spans="1:16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</row>
    <row r="173" spans="1:16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</row>
    <row r="174" spans="1:16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</row>
    <row r="175" spans="1:16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</row>
    <row r="176" spans="1:16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</row>
    <row r="177" spans="1:16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</row>
    <row r="178" spans="1:16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</row>
    <row r="179" spans="1:16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</row>
    <row r="180" spans="1:16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</row>
    <row r="181" spans="1:16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</row>
    <row r="182" spans="1:16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</row>
    <row r="183" spans="1:16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</row>
    <row r="184" spans="1:16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</row>
    <row r="185" spans="1:16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</row>
    <row r="186" spans="1:16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</row>
    <row r="187" spans="1:16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</row>
    <row r="188" spans="1:16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</row>
    <row r="189" spans="1:16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</row>
    <row r="190" spans="1:16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</row>
    <row r="191" spans="1:16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</row>
    <row r="192" spans="1:16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</row>
    <row r="193" spans="1:16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</row>
    <row r="194" spans="1:16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</row>
    <row r="195" spans="1:16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</row>
    <row r="196" spans="1:16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</row>
    <row r="197" spans="1:16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</row>
    <row r="199" spans="1:16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</row>
    <row r="200" spans="1:16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</row>
    <row r="201" spans="1:16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</row>
    <row r="202" spans="1:16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</row>
    <row r="204" spans="1:16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</row>
    <row r="205" spans="1:16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</row>
    <row r="206" spans="1:16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</row>
    <row r="207" spans="1:16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</row>
    <row r="208" spans="1:16" ht="12" customHeight="1">
      <c r="A208" s="276">
        <v>1</v>
      </c>
      <c r="B208" s="274"/>
      <c r="C208" s="274"/>
      <c r="D208" s="274"/>
      <c r="E208" s="274"/>
      <c r="F208" s="2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</row>
    <row r="209" spans="1:16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</row>
    <row r="210" spans="1:16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</row>
    <row r="211" spans="1:16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</row>
    <row r="213" spans="1:16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</row>
    <row r="214" spans="1:16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</row>
    <row r="215" spans="1:16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</row>
    <row r="216" spans="1:16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</row>
    <row r="217" spans="1:16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</row>
    <row r="218" spans="1:16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</row>
    <row r="219" spans="1:16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</row>
    <row r="220" spans="1:16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</row>
    <row r="221" spans="1:16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</row>
    <row r="222" spans="1:16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</row>
    <row r="223" spans="1:16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</row>
    <row r="224" spans="1:16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</row>
    <row r="225" spans="1:16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</row>
    <row r="226" spans="1:16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</row>
    <row r="227" spans="1:16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</row>
    <row r="228" spans="1:16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</row>
    <row r="229" spans="1:16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</row>
    <row r="230" spans="1:16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</row>
    <row r="231" spans="1:16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</row>
    <row r="232" spans="1:16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</row>
    <row r="233" spans="1:16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</row>
    <row r="234" spans="1:16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</row>
    <row r="235" spans="1:16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</row>
    <row r="236" spans="1:16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</row>
    <row r="237" spans="1:16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</row>
    <row r="238" spans="1:16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</row>
    <row r="239" spans="1:16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</row>
    <row r="240" spans="1:16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</row>
    <row r="241" spans="1:16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</row>
    <row r="242" spans="1:16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</row>
    <row r="243" spans="1:16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</row>
    <row r="244" spans="1:16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</row>
    <row r="245" spans="1:16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</row>
    <row r="246" spans="1:16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</row>
    <row r="247" spans="1:16" ht="12.75">
      <c r="A247" s="276">
        <v>1</v>
      </c>
      <c r="B247" s="274"/>
      <c r="C247" s="274"/>
      <c r="D247" s="274"/>
      <c r="E247" s="274"/>
      <c r="F247" s="2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</row>
    <row r="248" spans="1:16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</row>
    <row r="249" spans="1:16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</row>
    <row r="250" spans="1:16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</row>
    <row r="251" spans="1:16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</row>
    <row r="252" spans="1:16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</row>
    <row r="253" spans="1:16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</row>
    <row r="254" spans="1:16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</row>
    <row r="256" spans="1:16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</row>
    <row r="257" spans="1:16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</row>
    <row r="258" spans="1:16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</row>
    <row r="259" spans="1:16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</row>
    <row r="260" spans="1:16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</row>
    <row r="261" spans="1:16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</row>
    <row r="262" spans="1:16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</row>
    <row r="263" spans="1:16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</row>
    <row r="264" spans="1:16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</row>
    <row r="265" spans="1:16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</row>
    <row r="266" spans="1:16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</row>
    <row r="267" spans="1:16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</row>
    <row r="269" spans="1:16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</row>
    <row r="270" spans="1:16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</row>
    <row r="271" spans="1:16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</row>
    <row r="272" spans="1:16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</row>
    <row r="273" spans="1:16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</row>
    <row r="274" spans="1:16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</row>
    <row r="275" spans="1:16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</row>
    <row r="276" spans="1:16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</row>
    <row r="277" spans="1:16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</row>
    <row r="278" spans="1:16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</row>
    <row r="279" spans="1:16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5" ref="I279:L280">I280</f>
        <v>0</v>
      </c>
      <c r="J279" s="157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</row>
    <row r="280" spans="1:16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 t="shared" si="25"/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</row>
    <row r="281" spans="1:16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</row>
    <row r="282" spans="1:16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</row>
    <row r="283" spans="1:16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</row>
    <row r="284" spans="1:16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</row>
    <row r="285" spans="1:16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</row>
    <row r="286" spans="1:16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</row>
    <row r="287" spans="1:16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</row>
    <row r="288" spans="1:16" ht="12" customHeight="1">
      <c r="A288" s="276">
        <v>1</v>
      </c>
      <c r="B288" s="274"/>
      <c r="C288" s="274"/>
      <c r="D288" s="274"/>
      <c r="E288" s="274"/>
      <c r="F288" s="2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</row>
    <row r="289" spans="1:16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</row>
    <row r="290" spans="1:16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</row>
    <row r="291" spans="1:16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</row>
    <row r="293" spans="1:16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</row>
    <row r="294" spans="1:16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</row>
    <row r="295" spans="1:16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</row>
    <row r="297" spans="1:16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</row>
    <row r="298" spans="1:16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</row>
    <row r="299" spans="1:16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</row>
    <row r="300" spans="1:16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</row>
    <row r="301" spans="1:16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</row>
    <row r="302" spans="1:16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</row>
    <row r="304" spans="1:16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</row>
    <row r="305" spans="1:16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</row>
    <row r="306" spans="1:16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</row>
    <row r="307" spans="1:16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</row>
    <row r="308" spans="1:16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</row>
    <row r="309" spans="1:16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</row>
    <row r="310" spans="1:16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</row>
    <row r="311" spans="1:16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</row>
    <row r="312" spans="1:16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</row>
    <row r="313" spans="1:16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</row>
    <row r="314" spans="1:16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</row>
    <row r="315" spans="1:16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</row>
    <row r="316" spans="1:16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</row>
    <row r="317" spans="1:16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</row>
    <row r="318" spans="1:16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</row>
    <row r="319" spans="1:16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</row>
    <row r="320" spans="1:16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</row>
    <row r="321" spans="1:16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</row>
    <row r="322" spans="1:16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</row>
    <row r="323" spans="1:16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</row>
    <row r="324" spans="1:16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</row>
    <row r="325" spans="1:16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</row>
    <row r="326" spans="1:16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</row>
    <row r="327" spans="1:16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</row>
    <row r="328" spans="1:16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</row>
    <row r="329" spans="1:16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</row>
    <row r="330" spans="1:16" ht="12.75" customHeight="1">
      <c r="A330" s="276">
        <v>1</v>
      </c>
      <c r="B330" s="274"/>
      <c r="C330" s="274"/>
      <c r="D330" s="274"/>
      <c r="E330" s="274"/>
      <c r="F330" s="2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</row>
    <row r="331" spans="1:16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</row>
    <row r="332" spans="1:16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</row>
    <row r="333" spans="1:16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</row>
    <row r="334" spans="1:16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</row>
    <row r="335" spans="1:16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</row>
    <row r="336" spans="1:16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</row>
    <row r="337" spans="1:16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</row>
    <row r="338" spans="1:16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</row>
    <row r="339" spans="1:16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</row>
    <row r="340" spans="1:16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</row>
    <row r="341" spans="1:16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</row>
    <row r="342" spans="1:16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</row>
    <row r="343" spans="1:16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</row>
    <row r="344" spans="1:16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7">
        <f>SUM(I30+I174)</f>
        <v>913700</v>
      </c>
      <c r="J344" s="268">
        <f>SUM(J30+J174)</f>
        <v>597100</v>
      </c>
      <c r="K344" s="268">
        <f>SUM(K30+K174)</f>
        <v>551085</v>
      </c>
      <c r="L344" s="269">
        <f>SUM(L30+L174)</f>
        <v>546596.65</v>
      </c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9"/>
      <c r="B347" s="97"/>
      <c r="C347" s="97"/>
      <c r="D347" s="184"/>
      <c r="E347" s="184"/>
      <c r="F347" s="184"/>
      <c r="G347" s="185" t="s">
        <v>187</v>
      </c>
      <c r="H347" s="27"/>
      <c r="I347" s="3"/>
      <c r="J347" s="3"/>
      <c r="K347" s="184" t="s">
        <v>188</v>
      </c>
      <c r="L347" s="184"/>
      <c r="M347" s="3"/>
      <c r="N347" s="3"/>
      <c r="O347" s="3"/>
      <c r="P347" s="3"/>
    </row>
    <row r="348" spans="1:16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7" t="s">
        <v>133</v>
      </c>
      <c r="L348" s="277"/>
      <c r="M348" s="3"/>
      <c r="N348" s="3"/>
      <c r="O348" s="3"/>
      <c r="P348" s="3"/>
    </row>
    <row r="349" spans="2:16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</row>
    <row r="350" spans="2:16" ht="15.75">
      <c r="B350" s="3"/>
      <c r="C350" s="3"/>
      <c r="D350" s="82"/>
      <c r="E350" s="82"/>
      <c r="F350" s="242"/>
      <c r="G350" s="82" t="s">
        <v>183</v>
      </c>
      <c r="H350" s="3"/>
      <c r="I350" s="161"/>
      <c r="J350" s="3"/>
      <c r="K350" s="184" t="s">
        <v>190</v>
      </c>
      <c r="L350" s="243"/>
      <c r="M350" s="3"/>
      <c r="N350" s="3"/>
      <c r="O350" s="3"/>
      <c r="P350" s="3"/>
    </row>
    <row r="351" spans="1:16" ht="18.75">
      <c r="A351" s="160"/>
      <c r="B351" s="5"/>
      <c r="C351" s="5"/>
      <c r="D351" s="278" t="s">
        <v>175</v>
      </c>
      <c r="E351" s="279"/>
      <c r="F351" s="279"/>
      <c r="G351" s="279"/>
      <c r="H351" s="241"/>
      <c r="I351" s="186" t="s">
        <v>132</v>
      </c>
      <c r="J351" s="5"/>
      <c r="K351" s="277" t="s">
        <v>133</v>
      </c>
      <c r="L351" s="277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A23:I24" name="Range72"/>
    <protectedRange sqref="J165:L166 J171:L171 I172:I173 I170:L170 J173:L173" name="Range71"/>
    <protectedRange sqref="A9:L9" name="Range69"/>
    <protectedRange sqref="K23:L24 L25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I45:I52 J36:L36 J51 J52:L52 J50:L50 J47 I40:L40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F6 L6" name="Range62"/>
    <protectedRange sqref="L20" name="Range64"/>
    <protectedRange sqref="L22" name="Range66"/>
    <protectedRange sqref="I25:K25" name="Range68"/>
    <protectedRange sqref="J55:L55 J45:L46 I56:L63 J53:L53 K51:L51 J48:L49 K47:L47" name="Range57"/>
    <protectedRange sqref="H26 A19:F22 H19:J22 G19:G20 G22" name="Range73"/>
    <protectedRange sqref="I223:L225" name="Range55"/>
    <protectedRange sqref="G6:K6" name="Range62_1"/>
    <protectedRange sqref="G347:L347" name="Range74_1"/>
    <protectedRange sqref="K350" name="Range74"/>
  </protectedRanges>
  <mergeCells count="31">
    <mergeCell ref="A330:F330"/>
    <mergeCell ref="K348:L348"/>
    <mergeCell ref="K27:K28"/>
    <mergeCell ref="L27:L28"/>
    <mergeCell ref="A29:F29"/>
    <mergeCell ref="K351:L351"/>
    <mergeCell ref="A288:F288"/>
    <mergeCell ref="A171:F171"/>
    <mergeCell ref="A131:F131"/>
    <mergeCell ref="A247:F247"/>
    <mergeCell ref="J1:L5"/>
    <mergeCell ref="G6:K6"/>
    <mergeCell ref="A7:L7"/>
    <mergeCell ref="G8:K8"/>
    <mergeCell ref="D351:G351"/>
    <mergeCell ref="A208:F208"/>
    <mergeCell ref="G10:K10"/>
    <mergeCell ref="C22:I22"/>
    <mergeCell ref="G25:H25"/>
    <mergeCell ref="A27:F28"/>
    <mergeCell ref="A54:F54"/>
    <mergeCell ref="A90:F90"/>
    <mergeCell ref="G27:G28"/>
    <mergeCell ref="G11:K11"/>
    <mergeCell ref="B13:L13"/>
    <mergeCell ref="G16:K16"/>
    <mergeCell ref="A9:L9"/>
    <mergeCell ref="A18:L18"/>
    <mergeCell ref="H27:H28"/>
    <mergeCell ref="I27:J27"/>
    <mergeCell ref="E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28"/>
  <sheetViews>
    <sheetView showZeros="0" zoomScaleSheetLayoutView="120" zoomScalePageLayoutView="0" workbookViewId="0" topLeftCell="A1">
      <selection activeCell="S35" sqref="S3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6" ht="15" customHeight="1">
      <c r="A1" s="3"/>
      <c r="B1" s="3"/>
      <c r="C1" s="3"/>
      <c r="D1" s="3"/>
      <c r="E1" s="3"/>
      <c r="F1" s="14"/>
      <c r="G1" s="238"/>
      <c r="H1" s="167"/>
      <c r="I1" s="166"/>
      <c r="J1" s="297" t="s">
        <v>181</v>
      </c>
      <c r="K1" s="298"/>
      <c r="L1" s="298"/>
      <c r="M1" s="18"/>
      <c r="N1" s="3"/>
      <c r="O1" s="3"/>
      <c r="P1" s="3"/>
    </row>
    <row r="2" spans="1:16" ht="14.25" customHeight="1">
      <c r="A2" s="3"/>
      <c r="B2" s="3"/>
      <c r="C2" s="3"/>
      <c r="D2" s="3"/>
      <c r="E2" s="3"/>
      <c r="F2" s="14"/>
      <c r="G2" s="3"/>
      <c r="H2" s="168"/>
      <c r="I2" s="169"/>
      <c r="J2" s="298"/>
      <c r="K2" s="298"/>
      <c r="L2" s="298"/>
      <c r="M2" s="18"/>
      <c r="N2" s="3"/>
      <c r="O2" s="3"/>
      <c r="P2" s="3"/>
    </row>
    <row r="3" spans="1:16" ht="13.5" customHeight="1">
      <c r="A3" s="3"/>
      <c r="B3" s="3"/>
      <c r="C3" s="3"/>
      <c r="D3" s="3"/>
      <c r="E3" s="3"/>
      <c r="F3" s="14"/>
      <c r="G3" s="3"/>
      <c r="H3" s="25"/>
      <c r="I3" s="168"/>
      <c r="J3" s="298"/>
      <c r="K3" s="298"/>
      <c r="L3" s="298"/>
      <c r="M3" s="18"/>
      <c r="N3" s="3"/>
      <c r="O3" s="3"/>
      <c r="P3" s="3"/>
    </row>
    <row r="4" spans="1:1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8"/>
      <c r="K4" s="298"/>
      <c r="L4" s="298"/>
      <c r="M4" s="18"/>
      <c r="N4" s="106"/>
      <c r="O4" s="109"/>
      <c r="P4" s="3"/>
    </row>
    <row r="5" spans="1:16" ht="12" customHeight="1">
      <c r="A5" s="3"/>
      <c r="B5" s="3"/>
      <c r="C5" s="3"/>
      <c r="D5" s="3"/>
      <c r="E5" s="3"/>
      <c r="F5" s="14"/>
      <c r="G5" s="3"/>
      <c r="H5" s="170"/>
      <c r="I5" s="169"/>
      <c r="J5" s="298"/>
      <c r="K5" s="298"/>
      <c r="L5" s="298"/>
      <c r="M5" s="18"/>
      <c r="N5" s="3"/>
      <c r="O5" s="3"/>
      <c r="P5" s="3"/>
    </row>
    <row r="6" spans="1:16" ht="9.75" customHeight="1">
      <c r="A6" s="3"/>
      <c r="B6" s="3"/>
      <c r="C6" s="3"/>
      <c r="D6" s="3"/>
      <c r="E6" s="3"/>
      <c r="F6" s="14"/>
      <c r="G6" s="322" t="s">
        <v>185</v>
      </c>
      <c r="H6" s="323"/>
      <c r="I6" s="323"/>
      <c r="J6" s="323"/>
      <c r="K6" s="323"/>
      <c r="L6" s="24"/>
      <c r="M6" s="7"/>
      <c r="N6" s="3"/>
      <c r="O6" s="3"/>
      <c r="P6" s="3"/>
    </row>
    <row r="7" spans="1:16" ht="18.75" customHeight="1">
      <c r="A7" s="299" t="s">
        <v>173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7"/>
      <c r="N7" s="3"/>
      <c r="O7" s="3"/>
      <c r="P7" s="3"/>
    </row>
    <row r="8" spans="1:16" ht="14.25" customHeight="1">
      <c r="A8" s="179"/>
      <c r="B8" s="180"/>
      <c r="C8" s="180"/>
      <c r="D8" s="180"/>
      <c r="E8" s="180"/>
      <c r="F8" s="180"/>
      <c r="G8" s="295" t="s">
        <v>161</v>
      </c>
      <c r="H8" s="295"/>
      <c r="I8" s="295"/>
      <c r="J8" s="295"/>
      <c r="K8" s="295"/>
      <c r="L8" s="180"/>
      <c r="M8" s="7"/>
      <c r="N8" s="3"/>
      <c r="O8" s="3"/>
      <c r="P8" s="3"/>
    </row>
    <row r="9" spans="1:16" ht="16.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7"/>
      <c r="N9" s="3"/>
      <c r="O9" s="3"/>
      <c r="P9" s="3" t="s">
        <v>154</v>
      </c>
    </row>
    <row r="10" spans="7:16" ht="15.75" customHeight="1">
      <c r="G10" s="325" t="str">
        <f>'f2MK'!G10</f>
        <v>2014   M.  BIRŽELIO    30  D.</v>
      </c>
      <c r="H10" s="325"/>
      <c r="I10" s="325"/>
      <c r="J10" s="325"/>
      <c r="K10" s="325"/>
      <c r="M10" s="7"/>
      <c r="N10" s="3"/>
      <c r="O10" s="3"/>
      <c r="P10" s="3"/>
    </row>
    <row r="11" spans="7:16" ht="12" customHeight="1">
      <c r="G11" s="296" t="s">
        <v>162</v>
      </c>
      <c r="H11" s="296"/>
      <c r="I11" s="296"/>
      <c r="J11" s="296"/>
      <c r="K11" s="296"/>
      <c r="M11" s="3"/>
      <c r="N11" s="3"/>
      <c r="O11" s="3"/>
      <c r="P11" s="3"/>
    </row>
    <row r="12" spans="13:16" ht="9" customHeight="1">
      <c r="M12" s="3"/>
      <c r="N12" s="3"/>
      <c r="O12" s="3"/>
      <c r="P12" s="3"/>
    </row>
    <row r="13" spans="2:16" ht="12" customHeight="1">
      <c r="B13" s="293" t="s">
        <v>5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3"/>
      <c r="N13" s="3"/>
      <c r="O13" s="3"/>
      <c r="P13" s="3"/>
    </row>
    <row r="14" spans="13:16" ht="12" customHeight="1">
      <c r="M14" s="3"/>
      <c r="N14" s="3"/>
      <c r="O14" s="3"/>
      <c r="P14" s="3"/>
    </row>
    <row r="15" spans="7:16" ht="12.75" customHeight="1">
      <c r="G15" s="245"/>
      <c r="H15" s="245"/>
      <c r="I15" s="245"/>
      <c r="J15" s="245"/>
      <c r="K15" s="245"/>
      <c r="L15" s="245"/>
      <c r="M15" s="3"/>
      <c r="N15" s="3"/>
      <c r="O15" s="3"/>
      <c r="P15" s="3"/>
    </row>
    <row r="16" spans="7:16" ht="11.25" customHeight="1">
      <c r="G16" s="325" t="str">
        <f>'f2MK'!G16</f>
        <v>2014-07-03</v>
      </c>
      <c r="H16" s="325"/>
      <c r="I16" s="325"/>
      <c r="J16" s="325"/>
      <c r="K16" s="325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21" t="s">
        <v>182</v>
      </c>
      <c r="F17" s="321"/>
      <c r="G17" s="321"/>
      <c r="H17" s="321"/>
      <c r="I17" s="321"/>
      <c r="J17" s="321"/>
      <c r="K17" s="321"/>
      <c r="L17" s="169"/>
      <c r="M17" s="3"/>
      <c r="N17" s="3"/>
      <c r="O17" s="3"/>
      <c r="P17" s="3"/>
    </row>
    <row r="18" spans="1:16" ht="12" customHeight="1">
      <c r="A18" s="280" t="s">
        <v>177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6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19</v>
      </c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18"/>
      <c r="D22" s="320"/>
      <c r="E22" s="320"/>
      <c r="F22" s="320"/>
      <c r="G22" s="320"/>
      <c r="H22" s="320"/>
      <c r="I22" s="320"/>
      <c r="J22" s="4"/>
      <c r="K22" s="177" t="s">
        <v>1</v>
      </c>
      <c r="L22" s="248">
        <v>190136353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7">
        <v>4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13" t="s">
        <v>7</v>
      </c>
      <c r="H25" s="313"/>
      <c r="I25" s="233"/>
      <c r="J25" s="235"/>
      <c r="K25" s="15"/>
      <c r="L25" s="247" t="s">
        <v>186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 t="s">
        <v>189</v>
      </c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</row>
    <row r="27" spans="1:16" ht="24" customHeight="1">
      <c r="A27" s="301" t="s">
        <v>2</v>
      </c>
      <c r="B27" s="302"/>
      <c r="C27" s="303"/>
      <c r="D27" s="303"/>
      <c r="E27" s="303"/>
      <c r="F27" s="303"/>
      <c r="G27" s="306" t="s">
        <v>3</v>
      </c>
      <c r="H27" s="308" t="s">
        <v>143</v>
      </c>
      <c r="I27" s="310" t="s">
        <v>147</v>
      </c>
      <c r="J27" s="311"/>
      <c r="K27" s="289" t="s">
        <v>144</v>
      </c>
      <c r="L27" s="287" t="s">
        <v>168</v>
      </c>
      <c r="M27" s="105"/>
      <c r="N27" s="3"/>
      <c r="O27" s="3"/>
      <c r="P27" s="3"/>
    </row>
    <row r="28" spans="1:16" ht="46.5" customHeight="1">
      <c r="A28" s="304"/>
      <c r="B28" s="305"/>
      <c r="C28" s="305"/>
      <c r="D28" s="305"/>
      <c r="E28" s="305"/>
      <c r="F28" s="305"/>
      <c r="G28" s="307"/>
      <c r="H28" s="309"/>
      <c r="I28" s="182" t="s">
        <v>142</v>
      </c>
      <c r="J28" s="183" t="s">
        <v>141</v>
      </c>
      <c r="K28" s="290"/>
      <c r="L28" s="288"/>
      <c r="M28" s="3"/>
      <c r="N28" s="3"/>
      <c r="O28" s="3"/>
      <c r="P28" s="3"/>
    </row>
    <row r="29" spans="1:16" ht="11.25" customHeight="1">
      <c r="A29" s="281" t="s">
        <v>139</v>
      </c>
      <c r="B29" s="282"/>
      <c r="C29" s="282"/>
      <c r="D29" s="282"/>
      <c r="E29" s="282"/>
      <c r="F29" s="2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47000</v>
      </c>
      <c r="J30" s="249">
        <f>SUM(J31+J41+J64+J85+J93+J109+J132+J148+J157)</f>
        <v>25500</v>
      </c>
      <c r="K30" s="250">
        <f>SUM(K31+K41+K64+K85+K93+K109+K132+K148+K157)</f>
        <v>23960</v>
      </c>
      <c r="L30" s="249">
        <f>SUM(L31+L41+L64+L85+L93+L109+L132+L148+L157)</f>
        <v>23045.59</v>
      </c>
      <c r="M30" s="96"/>
      <c r="N30" s="96"/>
      <c r="O30" s="96"/>
      <c r="P30" s="96"/>
    </row>
    <row r="31" spans="1:16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0</v>
      </c>
      <c r="J31" s="249">
        <f>SUM(J32+J37)</f>
        <v>0</v>
      </c>
      <c r="K31" s="251">
        <f>SUM(K32+K37)</f>
        <v>0</v>
      </c>
      <c r="L31" s="252">
        <f>SUM(L32+L37)</f>
        <v>0</v>
      </c>
      <c r="M31" s="3"/>
      <c r="N31" s="3"/>
      <c r="O31" s="3"/>
      <c r="P31" s="3"/>
    </row>
    <row r="32" spans="1:16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aca="true" t="shared" si="0" ref="I32:L33">SUM(I33)</f>
        <v>0</v>
      </c>
      <c r="J32" s="253">
        <f t="shared" si="0"/>
        <v>0</v>
      </c>
      <c r="K32" s="254">
        <f t="shared" si="0"/>
        <v>0</v>
      </c>
      <c r="L32" s="253">
        <f t="shared" si="0"/>
        <v>0</v>
      </c>
      <c r="M32" s="3"/>
      <c r="N32" s="3"/>
      <c r="O32" s="3"/>
      <c r="P32" s="3"/>
    </row>
    <row r="33" spans="1:16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0</v>
      </c>
      <c r="J33" s="253">
        <f t="shared" si="0"/>
        <v>0</v>
      </c>
      <c r="K33" s="254">
        <f t="shared" si="0"/>
        <v>0</v>
      </c>
      <c r="L33" s="253">
        <f t="shared" si="0"/>
        <v>0</v>
      </c>
      <c r="M33" s="3"/>
      <c r="N33" s="3"/>
      <c r="O33" s="3"/>
      <c r="P33" s="3"/>
    </row>
    <row r="34" spans="1:16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0</v>
      </c>
      <c r="J34" s="253">
        <f>SUM(J35:J36)</f>
        <v>0</v>
      </c>
      <c r="K34" s="254">
        <f>SUM(K35:K36)</f>
        <v>0</v>
      </c>
      <c r="L34" s="253">
        <f>SUM(L35:L36)</f>
        <v>0</v>
      </c>
      <c r="M34" s="3"/>
      <c r="N34" s="3"/>
      <c r="O34" s="3"/>
      <c r="P34" s="3"/>
    </row>
    <row r="35" spans="1:16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/>
      <c r="J35" s="255"/>
      <c r="K35" s="256"/>
      <c r="L35" s="256"/>
      <c r="M35" s="3"/>
      <c r="N35" s="3"/>
      <c r="O35" s="3"/>
      <c r="P35" s="3"/>
    </row>
    <row r="36" spans="1:16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</row>
    <row r="37" spans="1:16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 aca="true" t="shared" si="1" ref="I37:L39">I38</f>
        <v>0</v>
      </c>
      <c r="J37" s="253">
        <f t="shared" si="1"/>
        <v>0</v>
      </c>
      <c r="K37" s="254">
        <f t="shared" si="1"/>
        <v>0</v>
      </c>
      <c r="L37" s="253">
        <f t="shared" si="1"/>
        <v>0</v>
      </c>
      <c r="M37" s="3"/>
      <c r="N37" s="3"/>
      <c r="O37" s="3"/>
      <c r="P37" s="3"/>
    </row>
    <row r="38" spans="1:16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 t="shared" si="1"/>
        <v>0</v>
      </c>
      <c r="J38" s="253">
        <f t="shared" si="1"/>
        <v>0</v>
      </c>
      <c r="K38" s="253">
        <f t="shared" si="1"/>
        <v>0</v>
      </c>
      <c r="L38" s="253">
        <f t="shared" si="1"/>
        <v>0</v>
      </c>
      <c r="M38" s="3"/>
      <c r="N38" s="3"/>
      <c r="O38" s="3"/>
      <c r="P38" s="3"/>
    </row>
    <row r="39" spans="1:16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0</v>
      </c>
      <c r="J39" s="253">
        <f t="shared" si="1"/>
        <v>0</v>
      </c>
      <c r="K39" s="253">
        <f t="shared" si="1"/>
        <v>0</v>
      </c>
      <c r="L39" s="253">
        <f t="shared" si="1"/>
        <v>0</v>
      </c>
      <c r="M39" s="3"/>
      <c r="N39" s="3"/>
      <c r="O39" s="3"/>
      <c r="P39" s="3"/>
    </row>
    <row r="40" spans="1:16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/>
      <c r="J40" s="257"/>
      <c r="K40" s="256"/>
      <c r="L40" s="256"/>
      <c r="M40" s="3"/>
      <c r="N40" s="3"/>
      <c r="O40" s="3"/>
      <c r="P40" s="3"/>
    </row>
    <row r="41" spans="1:16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47000</v>
      </c>
      <c r="J41" s="259">
        <f t="shared" si="2"/>
        <v>25500</v>
      </c>
      <c r="K41" s="258">
        <f t="shared" si="2"/>
        <v>23960</v>
      </c>
      <c r="L41" s="258">
        <f t="shared" si="2"/>
        <v>23045.59</v>
      </c>
      <c r="M41" s="3"/>
      <c r="N41" s="3"/>
      <c r="O41" s="3"/>
      <c r="P41" s="3"/>
    </row>
    <row r="42" spans="1:16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47000</v>
      </c>
      <c r="J42" s="254">
        <f t="shared" si="2"/>
        <v>25500</v>
      </c>
      <c r="K42" s="253">
        <f t="shared" si="2"/>
        <v>23960</v>
      </c>
      <c r="L42" s="254">
        <f t="shared" si="2"/>
        <v>23045.59</v>
      </c>
      <c r="M42" s="3"/>
      <c r="N42" s="3"/>
      <c r="O42" s="3"/>
      <c r="P42" s="3"/>
    </row>
    <row r="43" spans="1:16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47000</v>
      </c>
      <c r="J43" s="254">
        <f t="shared" si="2"/>
        <v>25500</v>
      </c>
      <c r="K43" s="262">
        <f t="shared" si="2"/>
        <v>23960</v>
      </c>
      <c r="L43" s="262">
        <f t="shared" si="2"/>
        <v>23045.59</v>
      </c>
      <c r="M43" s="3"/>
      <c r="N43" s="3"/>
      <c r="O43" s="3"/>
      <c r="P43" s="3"/>
    </row>
    <row r="44" spans="1:16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47000</v>
      </c>
      <c r="J44" s="261">
        <f>SUM(J45:J63)-J54</f>
        <v>25500</v>
      </c>
      <c r="K44" s="261">
        <f>SUM(K45:K63)-K54</f>
        <v>23960</v>
      </c>
      <c r="L44" s="263">
        <f>SUM(L45:L63)-L54</f>
        <v>23045.59</v>
      </c>
      <c r="M44" s="3"/>
      <c r="N44" s="3"/>
      <c r="O44" s="3"/>
      <c r="P44" s="3"/>
    </row>
    <row r="45" spans="1:16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</row>
    <row r="46" spans="1:16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</row>
    <row r="47" spans="1:16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2000</v>
      </c>
      <c r="J47" s="256">
        <v>1500</v>
      </c>
      <c r="K47" s="256">
        <v>600</v>
      </c>
      <c r="L47" s="256">
        <v>600</v>
      </c>
      <c r="M47" s="3"/>
      <c r="N47" s="3"/>
      <c r="O47" s="3"/>
      <c r="P47" s="3"/>
    </row>
    <row r="48" spans="1:16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</row>
    <row r="49" spans="1:16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</row>
    <row r="50" spans="1:16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116"/>
      <c r="L50" s="116"/>
      <c r="M50" s="3"/>
      <c r="N50" s="3"/>
      <c r="O50" s="3"/>
      <c r="P50" s="3"/>
    </row>
    <row r="51" spans="1:16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</row>
    <row r="52" spans="1:16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31000</v>
      </c>
      <c r="J52" s="256">
        <v>16000</v>
      </c>
      <c r="K52" s="256">
        <v>15960</v>
      </c>
      <c r="L52" s="256">
        <v>15305.59</v>
      </c>
      <c r="M52" s="3"/>
      <c r="N52" s="3"/>
      <c r="O52" s="3"/>
      <c r="P52" s="3"/>
    </row>
    <row r="53" spans="1:16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</row>
    <row r="54" spans="1:16" ht="11.25" customHeight="1">
      <c r="A54" s="273">
        <v>1</v>
      </c>
      <c r="B54" s="274"/>
      <c r="C54" s="274"/>
      <c r="D54" s="274"/>
      <c r="E54" s="274"/>
      <c r="F54" s="2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</row>
    <row r="55" spans="1:16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</row>
    <row r="56" spans="1:16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</row>
    <row r="57" spans="1:16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</row>
    <row r="58" spans="1:16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>
        <v>2000</v>
      </c>
      <c r="J58" s="117">
        <v>2000</v>
      </c>
      <c r="K58" s="117">
        <v>1400</v>
      </c>
      <c r="L58" s="117">
        <v>1140</v>
      </c>
      <c r="M58" s="3"/>
      <c r="N58" s="3"/>
      <c r="O58" s="3"/>
      <c r="P58" s="3"/>
    </row>
    <row r="59" spans="1:16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</row>
    <row r="60" spans="1:16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</row>
    <row r="61" spans="1:16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</row>
    <row r="62" spans="1:16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>
        <v>1000</v>
      </c>
      <c r="J62" s="257"/>
      <c r="K62" s="257"/>
      <c r="L62" s="257"/>
      <c r="M62" s="3"/>
      <c r="N62" s="3"/>
      <c r="O62" s="3"/>
      <c r="P62" s="3"/>
    </row>
    <row r="63" spans="1:16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11000</v>
      </c>
      <c r="J63" s="256">
        <v>6000</v>
      </c>
      <c r="K63" s="256">
        <v>6000</v>
      </c>
      <c r="L63" s="256">
        <v>6000</v>
      </c>
      <c r="M63" s="3"/>
      <c r="N63" s="3"/>
      <c r="O63" s="3"/>
      <c r="P63" s="3"/>
    </row>
    <row r="64" spans="1:16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</row>
    <row r="65" spans="1:16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</row>
    <row r="66" spans="1:16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</row>
    <row r="67" spans="1:16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</row>
    <row r="68" spans="1:16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</row>
    <row r="69" spans="1:16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</row>
    <row r="70" spans="1:16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</row>
    <row r="71" spans="1:16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</row>
    <row r="72" spans="1:16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</row>
    <row r="73" spans="1:16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</row>
    <row r="74" spans="1:16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</row>
    <row r="75" spans="1:16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</row>
    <row r="76" spans="1:16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</row>
    <row r="77" spans="1:16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</row>
    <row r="78" spans="1:16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</row>
    <row r="79" spans="1:16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</row>
    <row r="80" spans="1:16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</row>
    <row r="81" spans="1:16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</row>
    <row r="82" spans="1:16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</row>
    <row r="83" spans="1:16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</row>
    <row r="84" spans="1:16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</row>
    <row r="85" spans="1:16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</row>
    <row r="86" spans="1:16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</row>
    <row r="87" spans="1:16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</row>
    <row r="88" spans="1:16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</row>
    <row r="89" spans="1:16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</row>
    <row r="90" spans="1:16" ht="12.75" customHeight="1">
      <c r="A90" s="284">
        <v>1</v>
      </c>
      <c r="B90" s="285"/>
      <c r="C90" s="285"/>
      <c r="D90" s="285"/>
      <c r="E90" s="285"/>
      <c r="F90" s="2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</row>
    <row r="91" spans="1:16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</row>
    <row r="92" spans="1:16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</row>
    <row r="93" spans="1:16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6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</row>
    <row r="95" spans="1:16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</row>
    <row r="96" spans="1:16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</row>
    <row r="98" spans="1:16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</row>
    <row r="103" spans="1:16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</row>
    <row r="104" spans="1:16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</row>
    <row r="105" spans="1:16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</row>
    <row r="106" spans="1:16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</row>
    <row r="108" spans="1:16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</row>
    <row r="115" spans="1:16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 t="shared" si="9"/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</row>
    <row r="131" spans="1:16" ht="12" customHeight="1">
      <c r="A131" s="276">
        <v>1</v>
      </c>
      <c r="B131" s="274"/>
      <c r="C131" s="274"/>
      <c r="D131" s="274"/>
      <c r="E131" s="274"/>
      <c r="F131" s="2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</row>
    <row r="132" spans="1:16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</row>
    <row r="133" spans="1:16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</row>
    <row r="135" spans="1:16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</row>
    <row r="136" spans="1:16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</row>
    <row r="137" spans="1:16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</row>
    <row r="138" spans="1:16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</row>
    <row r="139" spans="1:16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</row>
    <row r="140" spans="1:16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</row>
    <row r="141" spans="1:16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</row>
    <row r="142" spans="1:16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</row>
    <row r="143" spans="1:16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 aca="true" t="shared" si="15" ref="I143:L144">I144</f>
        <v>0</v>
      </c>
      <c r="J143" s="264">
        <f t="shared" si="15"/>
        <v>0</v>
      </c>
      <c r="K143" s="254">
        <f t="shared" si="15"/>
        <v>0</v>
      </c>
      <c r="L143" s="253">
        <f t="shared" si="15"/>
        <v>0</v>
      </c>
      <c r="M143" s="3"/>
      <c r="N143" s="3"/>
      <c r="O143" s="3"/>
      <c r="P143" s="3"/>
    </row>
    <row r="144" spans="1:16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3">
        <f t="shared" si="15"/>
        <v>0</v>
      </c>
      <c r="J144" s="261">
        <f t="shared" si="15"/>
        <v>0</v>
      </c>
      <c r="K144" s="263">
        <f t="shared" si="15"/>
        <v>0</v>
      </c>
      <c r="L144" s="260">
        <f t="shared" si="15"/>
        <v>0</v>
      </c>
      <c r="M144" s="3"/>
      <c r="N144" s="3"/>
      <c r="O144" s="3"/>
      <c r="P144" s="3"/>
    </row>
    <row r="145" spans="1:16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>
        <f>SUM(I146:I147)</f>
        <v>0</v>
      </c>
      <c r="J145" s="264">
        <f>SUM(J146:J147)</f>
        <v>0</v>
      </c>
      <c r="K145" s="254">
        <f>SUM(K146:K147)</f>
        <v>0</v>
      </c>
      <c r="L145" s="253">
        <f>SUM(L146:L147)</f>
        <v>0</v>
      </c>
      <c r="M145" s="3"/>
      <c r="N145" s="3"/>
      <c r="O145" s="3"/>
      <c r="P145" s="3"/>
    </row>
    <row r="146" spans="1:16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/>
      <c r="J146" s="266"/>
      <c r="K146" s="266"/>
      <c r="L146" s="266"/>
      <c r="M146" s="3"/>
      <c r="N146" s="3"/>
      <c r="O146" s="3"/>
      <c r="P146" s="3"/>
    </row>
    <row r="147" spans="1:16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</row>
    <row r="148" spans="1:16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</row>
    <row r="149" spans="1:16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</row>
    <row r="150" spans="1:16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</row>
    <row r="151" spans="1:16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</row>
    <row r="152" spans="1:16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</row>
    <row r="153" spans="1:16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</row>
    <row r="154" spans="1:16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</row>
    <row r="155" spans="1:16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</row>
    <row r="156" spans="1:16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</row>
    <row r="157" spans="1:16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</row>
    <row r="158" spans="1:16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</row>
    <row r="159" spans="1:16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</row>
    <row r="160" spans="1:16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</row>
    <row r="161" spans="1:16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</row>
    <row r="162" spans="1:16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</row>
    <row r="163" spans="1:16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</row>
    <row r="164" spans="1:16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</row>
    <row r="165" spans="1:16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</row>
    <row r="166" spans="1:16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</row>
    <row r="167" spans="1:16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</row>
    <row r="168" spans="1:16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</row>
    <row r="169" spans="1:16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</row>
    <row r="170" spans="1:16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</row>
    <row r="171" spans="1:16" ht="12" customHeight="1">
      <c r="A171" s="273">
        <v>1</v>
      </c>
      <c r="B171" s="274"/>
      <c r="C171" s="274"/>
      <c r="D171" s="274"/>
      <c r="E171" s="274"/>
      <c r="F171" s="2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</row>
    <row r="172" spans="1:16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</row>
    <row r="173" spans="1:16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</row>
    <row r="174" spans="1:16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5000</v>
      </c>
      <c r="J174" s="138">
        <f>SUM(J175+J226+J286)</f>
        <v>5000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</row>
    <row r="175" spans="1:16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5000</v>
      </c>
      <c r="J175" s="123">
        <f>SUM(J176+J197+J205+J216+J220)</f>
        <v>5000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</row>
    <row r="176" spans="1:16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5000</v>
      </c>
      <c r="J176" s="128">
        <f>SUM(J177+J180+J185+J189+J194)</f>
        <v>5000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</row>
    <row r="177" spans="1:16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</row>
    <row r="178" spans="1:16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</row>
    <row r="179" spans="1:16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</row>
    <row r="180" spans="1:16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</row>
    <row r="181" spans="1:16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</row>
    <row r="182" spans="1:16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</row>
    <row r="183" spans="1:16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</row>
    <row r="184" spans="1:16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</row>
    <row r="185" spans="1:16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5000</v>
      </c>
      <c r="J185" s="128">
        <f>J186</f>
        <v>5000</v>
      </c>
      <c r="K185" s="129">
        <f>K186</f>
        <v>0</v>
      </c>
      <c r="L185" s="127">
        <f>L186</f>
        <v>0</v>
      </c>
      <c r="M185" s="3"/>
      <c r="N185" s="3"/>
      <c r="O185" s="3"/>
      <c r="P185" s="3"/>
    </row>
    <row r="186" spans="1:16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5000</v>
      </c>
      <c r="J186" s="128">
        <f>SUM(J187:J188)</f>
        <v>5000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</row>
    <row r="187" spans="1:16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</row>
    <row r="188" spans="1:16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>
        <v>5000</v>
      </c>
      <c r="J188" s="117">
        <v>5000</v>
      </c>
      <c r="K188" s="117"/>
      <c r="L188" s="117"/>
      <c r="M188" s="3"/>
      <c r="N188" s="3"/>
      <c r="O188" s="3"/>
      <c r="P188" s="3"/>
    </row>
    <row r="189" spans="1:16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</row>
    <row r="190" spans="1:16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</row>
    <row r="191" spans="1:16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</row>
    <row r="192" spans="1:16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</row>
    <row r="193" spans="1:16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</row>
    <row r="194" spans="1:16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</row>
    <row r="195" spans="1:16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</row>
    <row r="196" spans="1:16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</row>
    <row r="197" spans="1:16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</row>
    <row r="199" spans="1:16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</row>
    <row r="200" spans="1:16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</row>
    <row r="201" spans="1:16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</row>
    <row r="202" spans="1:16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</row>
    <row r="204" spans="1:16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</row>
    <row r="205" spans="1:16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</row>
    <row r="206" spans="1:16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</row>
    <row r="207" spans="1:16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</row>
    <row r="208" spans="1:16" ht="12" customHeight="1">
      <c r="A208" s="276">
        <v>1</v>
      </c>
      <c r="B208" s="274"/>
      <c r="C208" s="274"/>
      <c r="D208" s="274"/>
      <c r="E208" s="274"/>
      <c r="F208" s="2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</row>
    <row r="209" spans="1:16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</row>
    <row r="210" spans="1:16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</row>
    <row r="211" spans="1:16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</row>
    <row r="213" spans="1:16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</row>
    <row r="214" spans="1:16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</row>
    <row r="215" spans="1:16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</row>
    <row r="216" spans="1:16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</row>
    <row r="217" spans="1:16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</row>
    <row r="218" spans="1:16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</row>
    <row r="219" spans="1:16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</row>
    <row r="220" spans="1:16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</row>
    <row r="221" spans="1:16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</row>
    <row r="222" spans="1:16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</row>
    <row r="223" spans="1:16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</row>
    <row r="224" spans="1:16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</row>
    <row r="225" spans="1:16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</row>
    <row r="226" spans="1:16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</row>
    <row r="227" spans="1:16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</row>
    <row r="228" spans="1:16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</row>
    <row r="229" spans="1:16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</row>
    <row r="230" spans="1:16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</row>
    <row r="231" spans="1:16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</row>
    <row r="232" spans="1:16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</row>
    <row r="233" spans="1:16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</row>
    <row r="234" spans="1:16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</row>
    <row r="235" spans="1:16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</row>
    <row r="236" spans="1:16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</row>
    <row r="237" spans="1:16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</row>
    <row r="238" spans="1:16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</row>
    <row r="239" spans="1:16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</row>
    <row r="240" spans="1:16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</row>
    <row r="241" spans="1:16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</row>
    <row r="242" spans="1:16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</row>
    <row r="243" spans="1:16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</row>
    <row r="244" spans="1:16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</row>
    <row r="245" spans="1:16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</row>
    <row r="246" spans="1:16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</row>
    <row r="247" spans="1:16" ht="12.75">
      <c r="A247" s="276">
        <v>1</v>
      </c>
      <c r="B247" s="274"/>
      <c r="C247" s="274"/>
      <c r="D247" s="274"/>
      <c r="E247" s="274"/>
      <c r="F247" s="2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</row>
    <row r="248" spans="1:16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</row>
    <row r="249" spans="1:16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</row>
    <row r="250" spans="1:16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</row>
    <row r="251" spans="1:16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</row>
    <row r="252" spans="1:16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</row>
    <row r="253" spans="1:16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</row>
    <row r="254" spans="1:16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</row>
    <row r="256" spans="1:16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</row>
    <row r="257" spans="1:16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</row>
    <row r="258" spans="1:16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</row>
    <row r="259" spans="1:16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</row>
    <row r="260" spans="1:16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</row>
    <row r="261" spans="1:16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</row>
    <row r="262" spans="1:16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</row>
    <row r="263" spans="1:16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</row>
    <row r="264" spans="1:16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</row>
    <row r="265" spans="1:16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</row>
    <row r="266" spans="1:16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</row>
    <row r="267" spans="1:16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</row>
    <row r="269" spans="1:16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</row>
    <row r="270" spans="1:16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</row>
    <row r="271" spans="1:16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</row>
    <row r="272" spans="1:16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</row>
    <row r="273" spans="1:16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</row>
    <row r="274" spans="1:16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</row>
    <row r="275" spans="1:16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</row>
    <row r="276" spans="1:16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</row>
    <row r="277" spans="1:16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</row>
    <row r="278" spans="1:16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</row>
    <row r="279" spans="1:16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5" ref="I279:L280">I280</f>
        <v>0</v>
      </c>
      <c r="J279" s="157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</row>
    <row r="280" spans="1:16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 t="shared" si="25"/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</row>
    <row r="281" spans="1:16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</row>
    <row r="282" spans="1:16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</row>
    <row r="283" spans="1:16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</row>
    <row r="284" spans="1:16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</row>
    <row r="285" spans="1:16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</row>
    <row r="286" spans="1:16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</row>
    <row r="287" spans="1:16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</row>
    <row r="288" spans="1:16" ht="12" customHeight="1">
      <c r="A288" s="276">
        <v>1</v>
      </c>
      <c r="B288" s="274"/>
      <c r="C288" s="274"/>
      <c r="D288" s="274"/>
      <c r="E288" s="274"/>
      <c r="F288" s="2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</row>
    <row r="289" spans="1:16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</row>
    <row r="290" spans="1:16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</row>
    <row r="291" spans="1:16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</row>
    <row r="293" spans="1:16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</row>
    <row r="294" spans="1:16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</row>
    <row r="295" spans="1:16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</row>
    <row r="297" spans="1:16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</row>
    <row r="298" spans="1:16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</row>
    <row r="299" spans="1:16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</row>
    <row r="300" spans="1:16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</row>
    <row r="301" spans="1:16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</row>
    <row r="302" spans="1:16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</row>
    <row r="304" spans="1:16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</row>
    <row r="305" spans="1:16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</row>
    <row r="306" spans="1:16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</row>
    <row r="307" spans="1:16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</row>
    <row r="308" spans="1:16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</row>
    <row r="309" spans="1:16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</row>
    <row r="310" spans="1:16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</row>
    <row r="311" spans="1:16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</row>
    <row r="312" spans="1:16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</row>
    <row r="313" spans="1:16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</row>
    <row r="314" spans="1:16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</row>
    <row r="315" spans="1:16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</row>
    <row r="316" spans="1:16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</row>
    <row r="317" spans="1:16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</row>
    <row r="318" spans="1:16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</row>
    <row r="319" spans="1:16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</row>
    <row r="320" spans="1:16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</row>
    <row r="321" spans="1:16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</row>
    <row r="322" spans="1:16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</row>
    <row r="323" spans="1:16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</row>
    <row r="324" spans="1:16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</row>
    <row r="325" spans="1:16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</row>
    <row r="326" spans="1:16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</row>
    <row r="327" spans="1:16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</row>
    <row r="328" spans="1:16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</row>
    <row r="329" spans="1:16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</row>
    <row r="330" spans="1:16" ht="12.75" customHeight="1">
      <c r="A330" s="276">
        <v>1</v>
      </c>
      <c r="B330" s="274"/>
      <c r="C330" s="274"/>
      <c r="D330" s="274"/>
      <c r="E330" s="274"/>
      <c r="F330" s="2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</row>
    <row r="331" spans="1:16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</row>
    <row r="332" spans="1:16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</row>
    <row r="333" spans="1:16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</row>
    <row r="334" spans="1:16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</row>
    <row r="335" spans="1:16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</row>
    <row r="336" spans="1:16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</row>
    <row r="337" spans="1:16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</row>
    <row r="338" spans="1:16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</row>
    <row r="339" spans="1:16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</row>
    <row r="340" spans="1:16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</row>
    <row r="341" spans="1:16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</row>
    <row r="342" spans="1:16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</row>
    <row r="343" spans="1:16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</row>
    <row r="344" spans="1:16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7">
        <f>SUM(I30+I174)</f>
        <v>52000</v>
      </c>
      <c r="J344" s="268">
        <f>SUM(J30+J174)</f>
        <v>30500</v>
      </c>
      <c r="K344" s="268">
        <f>SUM(K30+K174)</f>
        <v>23960</v>
      </c>
      <c r="L344" s="269">
        <f>SUM(L30+L174)</f>
        <v>23045.59</v>
      </c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9"/>
      <c r="B347" s="97"/>
      <c r="C347" s="97"/>
      <c r="D347" s="184"/>
      <c r="E347" s="184"/>
      <c r="F347" s="184"/>
      <c r="G347" s="185" t="s">
        <v>187</v>
      </c>
      <c r="H347" s="27"/>
      <c r="I347" s="3"/>
      <c r="J347" s="3"/>
      <c r="K347" s="184" t="s">
        <v>188</v>
      </c>
      <c r="L347" s="184"/>
      <c r="M347" s="3"/>
      <c r="N347" s="3"/>
      <c r="O347" s="3"/>
      <c r="P347" s="3"/>
    </row>
    <row r="348" spans="1:16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7" t="s">
        <v>133</v>
      </c>
      <c r="L348" s="277"/>
      <c r="M348" s="3"/>
      <c r="N348" s="3"/>
      <c r="O348" s="3"/>
      <c r="P348" s="3"/>
    </row>
    <row r="349" spans="2:16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</row>
    <row r="350" spans="2:16" ht="15.75">
      <c r="B350" s="3"/>
      <c r="C350" s="3"/>
      <c r="D350" s="82"/>
      <c r="E350" s="82"/>
      <c r="F350" s="242"/>
      <c r="G350" s="82" t="s">
        <v>183</v>
      </c>
      <c r="H350" s="3"/>
      <c r="I350" s="161"/>
      <c r="J350" s="3"/>
      <c r="K350" s="184" t="s">
        <v>190</v>
      </c>
      <c r="L350" s="243"/>
      <c r="M350" s="3"/>
      <c r="N350" s="3"/>
      <c r="O350" s="3"/>
      <c r="P350" s="3"/>
    </row>
    <row r="351" spans="1:16" ht="18.75">
      <c r="A351" s="160"/>
      <c r="B351" s="5"/>
      <c r="C351" s="5"/>
      <c r="D351" s="278" t="s">
        <v>175</v>
      </c>
      <c r="E351" s="279"/>
      <c r="F351" s="279"/>
      <c r="G351" s="279"/>
      <c r="H351" s="241"/>
      <c r="I351" s="186" t="s">
        <v>132</v>
      </c>
      <c r="J351" s="5"/>
      <c r="K351" s="277" t="s">
        <v>133</v>
      </c>
      <c r="L351" s="277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A23:I24" name="Range72"/>
    <protectedRange sqref="J165:L166 J171:L171 I172:I173 I170:L170 J173:L173" name="Range71"/>
    <protectedRange sqref="A9:L9" name="Range69"/>
    <protectedRange sqref="K23:L24 L25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" name="Islaidos 2.1"/>
    <protectedRange sqref="K35:L36 I45:I52 J36 I40:L40 J50:J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F6 L6" name="Range62"/>
    <protectedRange sqref="L20" name="Range64"/>
    <protectedRange sqref="L22" name="Range66"/>
    <protectedRange sqref="I25:K25" name="Range68"/>
    <protectedRange sqref="J55:L55 J53 K45:L53 J45:J49 I56:L63" name="Range57"/>
    <protectedRange sqref="H26 A19:F22 H19:J22 G19:G20 G22" name="Range73"/>
    <protectedRange sqref="I223:L225" name="Range55"/>
    <protectedRange sqref="G6:K6" name="Range62_1"/>
    <protectedRange sqref="G347:L347" name="Range74_1"/>
    <protectedRange sqref="K350" name="Range74"/>
  </protectedRanges>
  <mergeCells count="31">
    <mergeCell ref="E17:K17"/>
    <mergeCell ref="J1:L5"/>
    <mergeCell ref="G6:K6"/>
    <mergeCell ref="A7:L7"/>
    <mergeCell ref="G8:K8"/>
    <mergeCell ref="A9:L9"/>
    <mergeCell ref="G11:K11"/>
    <mergeCell ref="B13:L13"/>
    <mergeCell ref="G16:K16"/>
    <mergeCell ref="G10:K10"/>
    <mergeCell ref="C22:I22"/>
    <mergeCell ref="G25:H25"/>
    <mergeCell ref="K27:K28"/>
    <mergeCell ref="A18:L18"/>
    <mergeCell ref="G27:G28"/>
    <mergeCell ref="H27:H28"/>
    <mergeCell ref="L27:L28"/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A90:F90"/>
    <mergeCell ref="I27:J27"/>
    <mergeCell ref="A27:F28"/>
    <mergeCell ref="A131:F131"/>
    <mergeCell ref="A54:F54"/>
    <mergeCell ref="A29:F29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1" sqref="M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Acer</cp:lastModifiedBy>
  <cp:lastPrinted>2014-07-04T08:10:11Z</cp:lastPrinted>
  <dcterms:created xsi:type="dcterms:W3CDTF">2004-04-07T10:43:01Z</dcterms:created>
  <dcterms:modified xsi:type="dcterms:W3CDTF">2014-09-01T03:25:19Z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